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uana Göre Sıralanmış" sheetId="6" r:id="rId1"/>
    <sheet name="Verilen Sıra" sheetId="3" r:id="rId2"/>
  </sheets>
  <definedNames>
    <definedName name="_xlnm._FilterDatabase" localSheetId="0" hidden="1">'Puana Göre Sıralanmış'!$A$1:$H$83</definedName>
  </definedNames>
  <calcPr calcId="152511"/>
</workbook>
</file>

<file path=xl/calcChain.xml><?xml version="1.0" encoding="utf-8"?>
<calcChain xmlns="http://schemas.openxmlformats.org/spreadsheetml/2006/main">
  <c r="H81" i="6" l="1"/>
  <c r="H82" i="6"/>
  <c r="H77" i="6"/>
  <c r="H78" i="6"/>
  <c r="H79" i="6"/>
  <c r="H83" i="6"/>
  <c r="H80" i="6"/>
  <c r="H70" i="6"/>
  <c r="H62" i="6"/>
  <c r="H55" i="6"/>
  <c r="H64" i="6"/>
  <c r="H68" i="6"/>
  <c r="H61" i="6"/>
  <c r="H74" i="6"/>
  <c r="H58" i="6"/>
  <c r="H67" i="6"/>
  <c r="H69" i="6"/>
  <c r="H75" i="6"/>
  <c r="H60" i="6"/>
  <c r="H72" i="6"/>
  <c r="H65" i="6"/>
  <c r="H73" i="6"/>
  <c r="H54" i="6"/>
  <c r="H71" i="6"/>
  <c r="H52" i="6"/>
  <c r="H57" i="6"/>
  <c r="H76" i="6"/>
  <c r="H53" i="6"/>
  <c r="H63" i="6"/>
  <c r="H56" i="6"/>
  <c r="H59" i="6"/>
  <c r="H66" i="6"/>
  <c r="H46" i="6"/>
  <c r="H49" i="6"/>
  <c r="H44" i="6"/>
  <c r="H51" i="6"/>
  <c r="H43" i="6"/>
  <c r="H45" i="6"/>
  <c r="H50" i="6"/>
  <c r="H48" i="6"/>
  <c r="H42" i="6"/>
  <c r="H47" i="6"/>
  <c r="H34" i="6"/>
  <c r="H40" i="6"/>
  <c r="H39" i="6"/>
  <c r="H36" i="6"/>
  <c r="H41" i="6"/>
  <c r="H37" i="6"/>
  <c r="H38" i="6"/>
  <c r="H35" i="6"/>
  <c r="H30" i="6"/>
  <c r="H33" i="6"/>
  <c r="H31" i="6"/>
  <c r="H29" i="6"/>
  <c r="H32" i="6"/>
  <c r="H28" i="6"/>
  <c r="H26" i="6"/>
  <c r="H25" i="6"/>
  <c r="H24" i="6"/>
  <c r="H27" i="6"/>
  <c r="H22" i="6"/>
  <c r="H19" i="6"/>
  <c r="H21" i="6"/>
  <c r="H20" i="6"/>
  <c r="H23" i="6"/>
  <c r="H17" i="6"/>
  <c r="H18" i="6"/>
  <c r="H14" i="6"/>
  <c r="H16" i="6"/>
  <c r="H15" i="6"/>
  <c r="H13" i="6"/>
  <c r="B13" i="6"/>
  <c r="H12" i="6"/>
  <c r="B12" i="6"/>
  <c r="H11" i="6"/>
  <c r="B11" i="6"/>
  <c r="H10" i="6"/>
  <c r="B10" i="6"/>
  <c r="H9" i="6"/>
  <c r="H8" i="6"/>
  <c r="B8" i="6"/>
  <c r="H6" i="6"/>
  <c r="B6" i="6"/>
  <c r="H7" i="6"/>
  <c r="B7" i="6"/>
  <c r="H5" i="6"/>
  <c r="H4" i="6"/>
  <c r="B4" i="6"/>
  <c r="H3" i="6"/>
  <c r="H2" i="6"/>
  <c r="H2" i="3"/>
  <c r="H32" i="3"/>
  <c r="H33" i="3"/>
  <c r="H34" i="3"/>
  <c r="H35" i="3"/>
  <c r="H36" i="3"/>
  <c r="H37" i="3"/>
  <c r="H38" i="3"/>
  <c r="H39" i="3"/>
  <c r="H40" i="3"/>
  <c r="H41" i="3"/>
  <c r="H42" i="3"/>
  <c r="H4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3" i="3"/>
  <c r="B4" i="3"/>
  <c r="B6" i="3"/>
  <c r="B7" i="3"/>
  <c r="B8" i="3"/>
  <c r="B10" i="3"/>
  <c r="B11" i="3"/>
  <c r="B12" i="3"/>
  <c r="B13" i="3"/>
</calcChain>
</file>

<file path=xl/sharedStrings.xml><?xml version="1.0" encoding="utf-8"?>
<sst xmlns="http://schemas.openxmlformats.org/spreadsheetml/2006/main" count="460" uniqueCount="106">
  <si>
    <t>601–800</t>
  </si>
  <si>
    <t>Karabük UniversityTurkey</t>
  </si>
  <si>
    <t>24.4–33.3</t>
  </si>
  <si>
    <t>Kirikkale UniversityTurkey</t>
  </si>
  <si>
    <t>Kırşehir Ahi Evran UniversityTurkey</t>
  </si>
  <si>
    <t>Kocaeli UniversityTurkey</t>
  </si>
  <si>
    <t>Konya Technical UniversityTurkey</t>
  </si>
  <si>
    <t>Malatya Turgut Ozal UniversityTurkey</t>
  </si>
  <si>
    <t>Mersin UniversityTurkey</t>
  </si>
  <si>
    <t>Pamukkale UniversityTurkey</t>
  </si>
  <si>
    <t>Recep Tayyip Erdoğan UniversityTurkey</t>
  </si>
  <si>
    <t>Sakarya University of Applied SciencesTurkey</t>
  </si>
  <si>
    <t>Van Yüzüncü Yil UniversityTurkey</t>
  </si>
  <si>
    <t>Zonguldak Bülent Ecevit UniversityTurkey</t>
  </si>
  <si>
    <t>801+</t>
  </si>
  <si>
    <t>Adıyaman UniversityTurkey</t>
  </si>
  <si>
    <t>8.8–24.2</t>
  </si>
  <si>
    <t>Alanya Alaaddin Keykubat UniversityTurkey</t>
  </si>
  <si>
    <t>Altınbaş UniversityTurkey</t>
  </si>
  <si>
    <t>Aydın Adnan Menderes UniversityTurkey</t>
  </si>
  <si>
    <t>Çanakkale Onsekiz Mart UniversityTurkey</t>
  </si>
  <si>
    <t>Tekirdağ Namık Kemal UniversityTurkey</t>
  </si>
  <si>
    <t>Trakya UniversityTurkey</t>
  </si>
  <si>
    <t>501–600</t>
  </si>
  <si>
    <t>Harran UniversityTurkey</t>
  </si>
  <si>
    <t>33.4–37.6</t>
  </si>
  <si>
    <t>İstanbul Nişantaşi UniversityTurkey</t>
  </si>
  <si>
    <t>Izmir University of EconomicsTurkey</t>
  </si>
  <si>
    <t>Karadeniz Technical UniversityTurkey</t>
  </si>
  <si>
    <t>Karamanoğlu Mehmet Bey UniversityTurkey</t>
  </si>
  <si>
    <t>Niğde Ömer Halisdemir UniversityTurkey</t>
  </si>
  <si>
    <t>Tarsus UniversityTurkey</t>
  </si>
  <si>
    <t>Yeditepe UniversityTurkey</t>
  </si>
  <si>
    <t>Afyon Kocatepe UniversityTurkey</t>
  </si>
  <si>
    <t>Ankara Yildirim Beyazit UniversityTurkey</t>
  </si>
  <si>
    <t>Bilecik Şeyh Edebali UniversityTurkey</t>
  </si>
  <si>
    <t>Bozok UniversityTurkey</t>
  </si>
  <si>
    <t>Burdur Mehmet Akif Ersoy UniversityTurkey</t>
  </si>
  <si>
    <t>Çankırı Karatekin UniversityTurkey</t>
  </si>
  <si>
    <t>Dokuz Eylül UniversityTurkey</t>
  </si>
  <si>
    <t>Erzincan Binali Yıldırım UniversityTurkey</t>
  </si>
  <si>
    <t>Hatay Mustafa Kemal UniversityTurkey</t>
  </si>
  <si>
    <t>Hitit UniversityTurkey</t>
  </si>
  <si>
    <t>Inönü UniversityTurkey</t>
  </si>
  <si>
    <t>Istanbul Aydın UniversityTurkey</t>
  </si>
  <si>
    <t>Istanbul Medeniyet UniversityTurkey</t>
  </si>
  <si>
    <t>Istanbul Technical UniversityTurkey</t>
  </si>
  <si>
    <t>Middle East Technical UniversityTurkey</t>
  </si>
  <si>
    <t>Sabancı UniversityTurkey</t>
  </si>
  <si>
    <t>Bilkent UniversityTurkey</t>
  </si>
  <si>
    <t>Boğaziçi UniversityTurkey</t>
  </si>
  <si>
    <t>Hacettepe UniversityTurkey</t>
  </si>
  <si>
    <t>Erciyes UniversityTurkey</t>
  </si>
  <si>
    <t>Atatürk UniversityTurkey</t>
  </si>
  <si>
    <t>Yıldız Technical University logo</t>
  </si>
  <si>
    <t>Ege UniversityTurkey</t>
  </si>
  <si>
    <t>Abdullah Gül UniversityTurkey</t>
  </si>
  <si>
    <t>201–250</t>
  </si>
  <si>
    <t>Ankara UniversityTurkey</t>
  </si>
  <si>
    <t>47.6–51.2</t>
  </si>
  <si>
    <t>Gebze Technical UniversityTurkey</t>
  </si>
  <si>
    <t>Marmara UniversityTurkey</t>
  </si>
  <si>
    <t>251–300</t>
  </si>
  <si>
    <t>Akdeniz UniversityTurkey</t>
  </si>
  <si>
    <t>45.3–47.5</t>
  </si>
  <si>
    <t>Bahçeşehir University logo</t>
  </si>
  <si>
    <t>Biruni UniversityTurkey</t>
  </si>
  <si>
    <t>Gazi UniversityTurkey</t>
  </si>
  <si>
    <t>Kadir Has University logo</t>
  </si>
  <si>
    <t>Selçuk UniversityTurkey</t>
  </si>
  <si>
    <t>Üsküdar UniversityTurkey</t>
  </si>
  <si>
    <t>301–350</t>
  </si>
  <si>
    <t>Firat UniversityTurkey</t>
  </si>
  <si>
    <t>43.3–45.2</t>
  </si>
  <si>
    <t>Istanbul Medipol University logo</t>
  </si>
  <si>
    <t>Necmettin Erbakan UniversityTurkey</t>
  </si>
  <si>
    <t>Ozyegin University logo</t>
  </si>
  <si>
    <t>TOBB University of Economics and TechnologyTurkey</t>
  </si>
  <si>
    <t>351–400</t>
  </si>
  <si>
    <t>Dicle UniversityTurkey</t>
  </si>
  <si>
    <t>41.2–43.2</t>
  </si>
  <si>
    <t>Istanbul University-CerrahpaşaTurkey</t>
  </si>
  <si>
    <t>Izmir Institute of TechnologyTurkey</t>
  </si>
  <si>
    <t>Sıra</t>
  </si>
  <si>
    <t>WUR</t>
  </si>
  <si>
    <t>Üniversite Adı</t>
  </si>
  <si>
    <t>Puanı</t>
  </si>
  <si>
    <t>Input</t>
  </si>
  <si>
    <t>Process</t>
  </si>
  <si>
    <t>Output</t>
  </si>
  <si>
    <t>Toplam Puan</t>
  </si>
  <si>
    <t>Kastamonu UniversityTurkey</t>
  </si>
  <si>
    <t>Yaşar University logo</t>
  </si>
  <si>
    <t>401–500</t>
  </si>
  <si>
    <t>Bartin UniversityTurkey</t>
  </si>
  <si>
    <t>37.7–41.1</t>
  </si>
  <si>
    <t>Duzce UniversityTurkey</t>
  </si>
  <si>
    <t>Istanbul Gelisim UniversityTurkey</t>
  </si>
  <si>
    <t>Istanbul UniversityTurkey</t>
  </si>
  <si>
    <t>İstinye UniversityTurkey</t>
  </si>
  <si>
    <t>Muş Alparslan UniversityTurkey</t>
  </si>
  <si>
    <t>Süleyman Demirel UniversityTurkey</t>
  </si>
  <si>
    <t>Tokat Gaziosmanpaşa UniversityTurkey</t>
  </si>
  <si>
    <t>Atılım UniversityTurkey</t>
  </si>
  <si>
    <t>Cukurova UniversityTurkey</t>
  </si>
  <si>
    <t>Koç UniversityTurkey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</si>
</sst>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168" fontId="0" fillId="0" borderId="1" xfId="0" applyNumberFormat="1" applyBorder="1"/>
    <xf numFmtId="0" fontId="0" fillId="2" borderId="1" xfId="0" applyFill="1" applyBorder="1"/>
    <xf numFmtId="168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43" workbookViewId="0">
      <selection activeCell="H58" sqref="H58"/>
    </sheetView>
  </sheetViews>
  <sheetFormatPr defaultRowHeight="15" x14ac:dyDescent="0.25"/>
  <cols>
    <col min="3" max="3" width="48.7109375" bestFit="1" customWidth="1"/>
    <col min="8" max="8" width="11.42578125" customWidth="1"/>
  </cols>
  <sheetData>
    <row r="1" spans="1:8" x14ac:dyDescent="0.25">
      <c r="A1" s="1" t="s">
        <v>83</v>
      </c>
      <c r="B1" s="1" t="s">
        <v>84</v>
      </c>
      <c r="C1" s="1" t="s">
        <v>85</v>
      </c>
      <c r="D1" s="1" t="s">
        <v>86</v>
      </c>
      <c r="E1" s="1" t="s">
        <v>87</v>
      </c>
      <c r="F1" s="1" t="s">
        <v>88</v>
      </c>
      <c r="G1" s="1" t="s">
        <v>89</v>
      </c>
      <c r="H1" s="2" t="s">
        <v>90</v>
      </c>
    </row>
    <row r="2" spans="1:8" x14ac:dyDescent="0.25">
      <c r="A2" s="1">
        <v>1</v>
      </c>
      <c r="B2" s="1">
        <v>28</v>
      </c>
      <c r="C2" s="1" t="s">
        <v>105</v>
      </c>
      <c r="D2" s="1">
        <v>74.8</v>
      </c>
      <c r="E2" s="1">
        <v>90.7</v>
      </c>
      <c r="F2" s="1">
        <v>95.8</v>
      </c>
      <c r="G2" s="1">
        <v>65</v>
      </c>
      <c r="H2" s="3">
        <f>((E2*0.19)+(F2*0.16)+(G2*0.65))</f>
        <v>74.811000000000007</v>
      </c>
    </row>
    <row r="3" spans="1:8" x14ac:dyDescent="0.25">
      <c r="A3" s="1">
        <v>2</v>
      </c>
      <c r="B3" s="1">
        <v>60</v>
      </c>
      <c r="C3" s="1" t="s">
        <v>46</v>
      </c>
      <c r="D3" s="1">
        <v>66.2</v>
      </c>
      <c r="E3" s="1">
        <v>64.099999999999994</v>
      </c>
      <c r="F3" s="1">
        <v>62.5</v>
      </c>
      <c r="G3" s="1">
        <v>67.7</v>
      </c>
      <c r="H3" s="3">
        <f>((E3*0.19)+(F3*0.16)+(G3*0.65))</f>
        <v>66.183999999999997</v>
      </c>
    </row>
    <row r="4" spans="1:8" x14ac:dyDescent="0.25">
      <c r="A4" s="1">
        <v>3</v>
      </c>
      <c r="B4" s="1">
        <f>62</f>
        <v>62</v>
      </c>
      <c r="C4" s="1" t="s">
        <v>47</v>
      </c>
      <c r="D4" s="1">
        <v>65.8</v>
      </c>
      <c r="E4" s="1">
        <v>78.3</v>
      </c>
      <c r="F4" s="1">
        <v>33.299999999999997</v>
      </c>
      <c r="G4" s="1">
        <v>70.2</v>
      </c>
      <c r="H4" s="3">
        <f>((E4*0.19)+(F4*0.16)+(G4*0.65))</f>
        <v>65.835000000000008</v>
      </c>
    </row>
    <row r="5" spans="1:8" x14ac:dyDescent="0.25">
      <c r="A5" s="1">
        <v>4</v>
      </c>
      <c r="B5" s="1">
        <v>66</v>
      </c>
      <c r="C5" s="1" t="s">
        <v>48</v>
      </c>
      <c r="D5" s="1">
        <v>65.099999999999994</v>
      </c>
      <c r="E5" s="1">
        <v>82.6</v>
      </c>
      <c r="F5" s="1">
        <v>33.299999999999997</v>
      </c>
      <c r="G5" s="1">
        <v>67.900000000000006</v>
      </c>
      <c r="H5" s="3">
        <f>((E5*0.19)+(F5*0.16)+(G5*0.65))</f>
        <v>65.157000000000011</v>
      </c>
    </row>
    <row r="6" spans="1:8" x14ac:dyDescent="0.25">
      <c r="A6" s="1">
        <v>5</v>
      </c>
      <c r="B6" s="1">
        <f>81</f>
        <v>81</v>
      </c>
      <c r="C6" s="1" t="s">
        <v>50</v>
      </c>
      <c r="D6" s="1">
        <v>63.6</v>
      </c>
      <c r="E6" s="1">
        <v>96.3</v>
      </c>
      <c r="F6" s="1">
        <v>33.299999999999997</v>
      </c>
      <c r="G6" s="1">
        <v>61.5</v>
      </c>
      <c r="H6" s="3">
        <f>((E6*0.19)+(F6*0.16)+(G6*0.65))</f>
        <v>63.6</v>
      </c>
    </row>
    <row r="7" spans="1:8" x14ac:dyDescent="0.25">
      <c r="A7" s="1">
        <v>5</v>
      </c>
      <c r="B7" s="1">
        <f>81</f>
        <v>81</v>
      </c>
      <c r="C7" s="1" t="s">
        <v>49</v>
      </c>
      <c r="D7" s="1">
        <v>63.6</v>
      </c>
      <c r="E7" s="1">
        <v>88.4</v>
      </c>
      <c r="F7" s="1">
        <v>79.2</v>
      </c>
      <c r="G7" s="1">
        <v>52.5</v>
      </c>
      <c r="H7" s="3">
        <f>((E7*0.19)+(F7*0.16)+(G7*0.65))</f>
        <v>63.593000000000004</v>
      </c>
    </row>
    <row r="8" spans="1:8" x14ac:dyDescent="0.25">
      <c r="A8" s="1">
        <v>6</v>
      </c>
      <c r="B8" s="1">
        <f>121</f>
        <v>121</v>
      </c>
      <c r="C8" s="1" t="s">
        <v>51</v>
      </c>
      <c r="D8" s="1">
        <v>57.9</v>
      </c>
      <c r="E8" s="1">
        <v>59.6</v>
      </c>
      <c r="F8" s="1">
        <v>66.7</v>
      </c>
      <c r="G8" s="1">
        <v>55.3</v>
      </c>
      <c r="H8" s="3">
        <f>((E8*0.19)+(F8*0.16)+(G8*0.65))</f>
        <v>57.941000000000003</v>
      </c>
    </row>
    <row r="9" spans="1:8" x14ac:dyDescent="0.25">
      <c r="A9" s="1">
        <v>7</v>
      </c>
      <c r="B9" s="1">
        <v>132</v>
      </c>
      <c r="C9" s="1" t="s">
        <v>52</v>
      </c>
      <c r="D9" s="1">
        <v>57.2</v>
      </c>
      <c r="E9" s="1">
        <v>63.4</v>
      </c>
      <c r="F9" s="1">
        <v>58.3</v>
      </c>
      <c r="G9" s="1">
        <v>55.1</v>
      </c>
      <c r="H9" s="3">
        <f>((E9*0.19)+(F9*0.16)+(G9*0.65))</f>
        <v>57.189000000000007</v>
      </c>
    </row>
    <row r="10" spans="1:8" x14ac:dyDescent="0.25">
      <c r="A10" s="1">
        <v>8</v>
      </c>
      <c r="B10" s="1">
        <f>159</f>
        <v>159</v>
      </c>
      <c r="C10" s="1" t="s">
        <v>53</v>
      </c>
      <c r="D10" s="1">
        <v>54.4</v>
      </c>
      <c r="E10" s="1">
        <v>24.4</v>
      </c>
      <c r="F10" s="1">
        <v>79.2</v>
      </c>
      <c r="G10" s="1">
        <v>57.1</v>
      </c>
      <c r="H10" s="3">
        <f>((E10*0.19)+(F10*0.16)+(G10*0.65))</f>
        <v>54.423000000000002</v>
      </c>
    </row>
    <row r="11" spans="1:8" x14ac:dyDescent="0.25">
      <c r="A11" s="1">
        <v>9</v>
      </c>
      <c r="B11" s="1">
        <f>165</f>
        <v>165</v>
      </c>
      <c r="C11" s="1" t="s">
        <v>54</v>
      </c>
      <c r="D11" s="1">
        <v>53.7</v>
      </c>
      <c r="E11" s="1">
        <v>64.2</v>
      </c>
      <c r="F11" s="1">
        <v>45.8</v>
      </c>
      <c r="G11" s="1">
        <v>52.5</v>
      </c>
      <c r="H11" s="3">
        <f>((E11*0.19)+(F11*0.16)+(G11*0.65))</f>
        <v>53.650999999999996</v>
      </c>
    </row>
    <row r="12" spans="1:8" x14ac:dyDescent="0.25">
      <c r="A12" s="1">
        <v>10</v>
      </c>
      <c r="B12" s="1">
        <f>167</f>
        <v>167</v>
      </c>
      <c r="C12" s="1" t="s">
        <v>55</v>
      </c>
      <c r="D12" s="1">
        <v>53.6</v>
      </c>
      <c r="E12" s="1">
        <v>88.7</v>
      </c>
      <c r="F12" s="1">
        <v>75</v>
      </c>
      <c r="G12" s="1">
        <v>38.1</v>
      </c>
      <c r="H12" s="3">
        <f>((E12*0.19)+(F12*0.16)+(G12*0.65))</f>
        <v>53.618000000000002</v>
      </c>
    </row>
    <row r="13" spans="1:8" x14ac:dyDescent="0.25">
      <c r="A13" s="1">
        <v>11</v>
      </c>
      <c r="B13" s="1">
        <f>186</f>
        <v>186</v>
      </c>
      <c r="C13" s="1" t="s">
        <v>56</v>
      </c>
      <c r="D13" s="1">
        <v>52.1</v>
      </c>
      <c r="E13" s="1">
        <v>79.2</v>
      </c>
      <c r="F13" s="1">
        <v>70.8</v>
      </c>
      <c r="G13" s="1">
        <v>39.5</v>
      </c>
      <c r="H13" s="3">
        <f>((E13*0.19)+(F13*0.16)+(G13*0.65))</f>
        <v>52.051000000000002</v>
      </c>
    </row>
    <row r="14" spans="1:8" x14ac:dyDescent="0.25">
      <c r="A14" s="1">
        <v>12</v>
      </c>
      <c r="B14" s="1" t="s">
        <v>57</v>
      </c>
      <c r="C14" s="1" t="s">
        <v>61</v>
      </c>
      <c r="D14" s="1" t="s">
        <v>59</v>
      </c>
      <c r="E14" s="1">
        <v>60.8</v>
      </c>
      <c r="F14" s="1">
        <v>62.5</v>
      </c>
      <c r="G14" s="1">
        <v>42.5</v>
      </c>
      <c r="H14" s="3">
        <f>((E14*0.19)+(F14*0.16)+(G14*0.65))</f>
        <v>49.177</v>
      </c>
    </row>
    <row r="15" spans="1:8" x14ac:dyDescent="0.25">
      <c r="A15" s="1">
        <v>13</v>
      </c>
      <c r="B15" s="1" t="s">
        <v>57</v>
      </c>
      <c r="C15" s="1" t="s">
        <v>58</v>
      </c>
      <c r="D15" s="1" t="s">
        <v>59</v>
      </c>
      <c r="E15" s="1">
        <v>20.399999999999999</v>
      </c>
      <c r="F15" s="1">
        <v>62.5</v>
      </c>
      <c r="G15" s="1">
        <v>53.2</v>
      </c>
      <c r="H15" s="3">
        <f>((E15*0.19)+(F15*0.16)+(G15*0.65))</f>
        <v>48.456000000000003</v>
      </c>
    </row>
    <row r="16" spans="1:8" x14ac:dyDescent="0.25">
      <c r="A16" s="1">
        <v>14</v>
      </c>
      <c r="B16" s="1" t="s">
        <v>57</v>
      </c>
      <c r="C16" s="1" t="s">
        <v>60</v>
      </c>
      <c r="D16" s="1" t="s">
        <v>59</v>
      </c>
      <c r="E16" s="1">
        <v>37.9</v>
      </c>
      <c r="F16" s="1">
        <v>70.8</v>
      </c>
      <c r="G16" s="1">
        <v>44.9</v>
      </c>
      <c r="H16" s="3">
        <f>((E16*0.19)+(F16*0.16)+(G16*0.65))</f>
        <v>47.713999999999999</v>
      </c>
    </row>
    <row r="17" spans="1:8" x14ac:dyDescent="0.25">
      <c r="A17" s="1">
        <v>15</v>
      </c>
      <c r="B17" s="1" t="s">
        <v>62</v>
      </c>
      <c r="C17" s="1" t="s">
        <v>65</v>
      </c>
      <c r="D17" s="1" t="s">
        <v>64</v>
      </c>
      <c r="E17" s="1">
        <v>69</v>
      </c>
      <c r="F17" s="1">
        <v>33.299999999999997</v>
      </c>
      <c r="G17" s="1">
        <v>44.7</v>
      </c>
      <c r="H17" s="3">
        <f>((E17*0.19)+(F17*0.16)+(G17*0.65))</f>
        <v>47.493000000000002</v>
      </c>
    </row>
    <row r="18" spans="1:8" x14ac:dyDescent="0.25">
      <c r="A18" s="1">
        <v>16</v>
      </c>
      <c r="B18" s="1" t="s">
        <v>62</v>
      </c>
      <c r="C18" s="1" t="s">
        <v>63</v>
      </c>
      <c r="D18" s="1" t="s">
        <v>64</v>
      </c>
      <c r="E18" s="1">
        <v>64.400000000000006</v>
      </c>
      <c r="F18" s="1">
        <v>45.8</v>
      </c>
      <c r="G18" s="1">
        <v>42.8</v>
      </c>
      <c r="H18" s="3">
        <f>((E18*0.19)+(F18*0.16)+(G18*0.65))</f>
        <v>47.384</v>
      </c>
    </row>
    <row r="19" spans="1:8" x14ac:dyDescent="0.25">
      <c r="A19" s="1">
        <v>17</v>
      </c>
      <c r="B19" s="1" t="s">
        <v>62</v>
      </c>
      <c r="C19" s="1" t="s">
        <v>69</v>
      </c>
      <c r="D19" s="1" t="s">
        <v>64</v>
      </c>
      <c r="E19" s="1">
        <v>56.2</v>
      </c>
      <c r="F19" s="1">
        <v>33.299999999999997</v>
      </c>
      <c r="G19" s="1">
        <v>48.2</v>
      </c>
      <c r="H19" s="3">
        <f>((E19*0.19)+(F19*0.16)+(G19*0.65))</f>
        <v>47.335999999999999</v>
      </c>
    </row>
    <row r="20" spans="1:8" x14ac:dyDescent="0.25">
      <c r="A20" s="1">
        <v>18</v>
      </c>
      <c r="B20" s="1" t="s">
        <v>62</v>
      </c>
      <c r="C20" s="1" t="s">
        <v>67</v>
      </c>
      <c r="D20" s="1" t="s">
        <v>64</v>
      </c>
      <c r="E20" s="1">
        <v>44</v>
      </c>
      <c r="F20" s="1">
        <v>58.3</v>
      </c>
      <c r="G20" s="1">
        <v>44.8</v>
      </c>
      <c r="H20" s="3">
        <f>((E20*0.19)+(F20*0.16)+(G20*0.65))</f>
        <v>46.807999999999993</v>
      </c>
    </row>
    <row r="21" spans="1:8" x14ac:dyDescent="0.25">
      <c r="A21" s="1">
        <v>19</v>
      </c>
      <c r="B21" s="1" t="s">
        <v>62</v>
      </c>
      <c r="C21" s="1" t="s">
        <v>68</v>
      </c>
      <c r="D21" s="1" t="s">
        <v>64</v>
      </c>
      <c r="E21" s="1">
        <v>75.400000000000006</v>
      </c>
      <c r="F21" s="1">
        <v>62.5</v>
      </c>
      <c r="G21" s="1">
        <v>34.299999999999997</v>
      </c>
      <c r="H21" s="3">
        <f>((E21*0.19)+(F21*0.16)+(G21*0.65))</f>
        <v>46.620999999999995</v>
      </c>
    </row>
    <row r="22" spans="1:8" x14ac:dyDescent="0.25">
      <c r="A22" s="1">
        <v>20</v>
      </c>
      <c r="B22" s="1" t="s">
        <v>62</v>
      </c>
      <c r="C22" s="1" t="s">
        <v>70</v>
      </c>
      <c r="D22" s="1" t="s">
        <v>64</v>
      </c>
      <c r="E22" s="1">
        <v>23</v>
      </c>
      <c r="F22" s="1">
        <v>70.8</v>
      </c>
      <c r="G22" s="1">
        <v>46.4</v>
      </c>
      <c r="H22" s="3">
        <f>((E22*0.19)+(F22*0.16)+(G22*0.65))</f>
        <v>45.858000000000004</v>
      </c>
    </row>
    <row r="23" spans="1:8" x14ac:dyDescent="0.25">
      <c r="A23" s="1">
        <v>21</v>
      </c>
      <c r="B23" s="1" t="s">
        <v>62</v>
      </c>
      <c r="C23" s="1" t="s">
        <v>66</v>
      </c>
      <c r="D23" s="1" t="s">
        <v>64</v>
      </c>
      <c r="E23" s="1">
        <v>7.8</v>
      </c>
      <c r="F23" s="1">
        <v>70.8</v>
      </c>
      <c r="G23" s="1">
        <v>50.1</v>
      </c>
      <c r="H23" s="3">
        <f>((E23*0.19)+(F23*0.16)+(G23*0.65))</f>
        <v>45.375</v>
      </c>
    </row>
    <row r="24" spans="1:8" x14ac:dyDescent="0.25">
      <c r="A24" s="1">
        <v>22</v>
      </c>
      <c r="B24" s="1" t="s">
        <v>71</v>
      </c>
      <c r="C24" s="1" t="s">
        <v>74</v>
      </c>
      <c r="D24" s="1" t="s">
        <v>73</v>
      </c>
      <c r="E24" s="1">
        <v>70.2</v>
      </c>
      <c r="F24" s="1">
        <v>79.2</v>
      </c>
      <c r="G24" s="1">
        <v>28.4</v>
      </c>
      <c r="H24" s="3">
        <f>((E24*0.19)+(F24*0.16)+(G24*0.65))</f>
        <v>44.47</v>
      </c>
    </row>
    <row r="25" spans="1:8" x14ac:dyDescent="0.25">
      <c r="A25" s="1">
        <v>23</v>
      </c>
      <c r="B25" s="1" t="s">
        <v>71</v>
      </c>
      <c r="C25" s="1" t="s">
        <v>75</v>
      </c>
      <c r="D25" s="1" t="s">
        <v>73</v>
      </c>
      <c r="E25" s="1">
        <v>33.200000000000003</v>
      </c>
      <c r="F25" s="1">
        <v>58.3</v>
      </c>
      <c r="G25" s="1">
        <v>44.3</v>
      </c>
      <c r="H25" s="3">
        <f>((E25*0.19)+(F25*0.16)+(G25*0.65))</f>
        <v>44.430999999999997</v>
      </c>
    </row>
    <row r="26" spans="1:8" x14ac:dyDescent="0.25">
      <c r="A26" s="1">
        <v>24</v>
      </c>
      <c r="B26" s="1" t="s">
        <v>71</v>
      </c>
      <c r="C26" s="1" t="s">
        <v>76</v>
      </c>
      <c r="D26" s="1" t="s">
        <v>73</v>
      </c>
      <c r="E26" s="1">
        <v>97.9</v>
      </c>
      <c r="F26" s="1">
        <v>50</v>
      </c>
      <c r="G26" s="1">
        <v>26.7</v>
      </c>
      <c r="H26" s="3">
        <f>((E26*0.19)+(F26*0.16)+(G26*0.65))</f>
        <v>43.956000000000003</v>
      </c>
    </row>
    <row r="27" spans="1:8" x14ac:dyDescent="0.25">
      <c r="A27" s="1">
        <v>25</v>
      </c>
      <c r="B27" s="1" t="s">
        <v>71</v>
      </c>
      <c r="C27" s="1" t="s">
        <v>72</v>
      </c>
      <c r="D27" s="1" t="s">
        <v>73</v>
      </c>
      <c r="E27" s="1">
        <v>28.9</v>
      </c>
      <c r="F27" s="1">
        <v>25</v>
      </c>
      <c r="G27" s="1">
        <v>52.9</v>
      </c>
      <c r="H27" s="3">
        <f>((E27*0.19)+(F27*0.16)+(G27*0.65))</f>
        <v>43.875999999999998</v>
      </c>
    </row>
    <row r="28" spans="1:8" x14ac:dyDescent="0.25">
      <c r="A28" s="1">
        <v>26</v>
      </c>
      <c r="B28" s="1" t="s">
        <v>71</v>
      </c>
      <c r="C28" s="1" t="s">
        <v>77</v>
      </c>
      <c r="D28" s="1" t="s">
        <v>73</v>
      </c>
      <c r="E28" s="1">
        <v>65.8</v>
      </c>
      <c r="F28" s="1">
        <v>58.3</v>
      </c>
      <c r="G28" s="1">
        <v>33.799999999999997</v>
      </c>
      <c r="H28" s="3">
        <f>((E28*0.19)+(F28*0.16)+(G28*0.65))</f>
        <v>43.8</v>
      </c>
    </row>
    <row r="29" spans="1:8" x14ac:dyDescent="0.25">
      <c r="A29" s="1">
        <v>27</v>
      </c>
      <c r="B29" s="1" t="s">
        <v>78</v>
      </c>
      <c r="C29" s="1" t="s">
        <v>81</v>
      </c>
      <c r="D29" s="1" t="s">
        <v>80</v>
      </c>
      <c r="E29" s="1">
        <v>43.8</v>
      </c>
      <c r="F29" s="1">
        <v>66.7</v>
      </c>
      <c r="G29" s="1">
        <v>37.1</v>
      </c>
      <c r="H29" s="3">
        <f>((E29*0.19)+(F29*0.16)+(G29*0.65))</f>
        <v>43.109000000000002</v>
      </c>
    </row>
    <row r="30" spans="1:8" x14ac:dyDescent="0.25">
      <c r="A30" s="1">
        <v>28</v>
      </c>
      <c r="B30" s="1" t="s">
        <v>78</v>
      </c>
      <c r="C30" s="1" t="s">
        <v>92</v>
      </c>
      <c r="D30" s="1" t="s">
        <v>80</v>
      </c>
      <c r="E30" s="1">
        <v>51.7</v>
      </c>
      <c r="F30" s="1">
        <v>33.299999999999997</v>
      </c>
      <c r="G30" s="1">
        <v>42.5</v>
      </c>
      <c r="H30" s="3">
        <f>((E30*0.19)+(F30*0.16)+(G30*0.65))</f>
        <v>42.775999999999996</v>
      </c>
    </row>
    <row r="31" spans="1:8" x14ac:dyDescent="0.25">
      <c r="A31" s="1">
        <v>29</v>
      </c>
      <c r="B31" s="1" t="s">
        <v>78</v>
      </c>
      <c r="C31" s="1" t="s">
        <v>82</v>
      </c>
      <c r="D31" s="1" t="s">
        <v>80</v>
      </c>
      <c r="E31" s="1">
        <v>62.2</v>
      </c>
      <c r="F31" s="1">
        <v>58.3</v>
      </c>
      <c r="G31" s="1">
        <v>33</v>
      </c>
      <c r="H31" s="3">
        <f>((E31*0.19)+(F31*0.16)+(G31*0.65))</f>
        <v>42.596000000000004</v>
      </c>
    </row>
    <row r="32" spans="1:8" x14ac:dyDescent="0.25">
      <c r="A32" s="1">
        <v>30</v>
      </c>
      <c r="B32" s="1" t="s">
        <v>78</v>
      </c>
      <c r="C32" s="1" t="s">
        <v>79</v>
      </c>
      <c r="D32" s="1" t="s">
        <v>80</v>
      </c>
      <c r="E32" s="1">
        <v>88.7</v>
      </c>
      <c r="F32" s="1">
        <v>45.8</v>
      </c>
      <c r="G32" s="1">
        <v>27.2</v>
      </c>
      <c r="H32" s="3">
        <f>((E32*0.19)+(F32*0.16)+(G32*0.65))</f>
        <v>41.861000000000004</v>
      </c>
    </row>
    <row r="33" spans="1:8" x14ac:dyDescent="0.25">
      <c r="A33" s="1">
        <v>31</v>
      </c>
      <c r="B33" s="1" t="s">
        <v>78</v>
      </c>
      <c r="C33" s="1" t="s">
        <v>91</v>
      </c>
      <c r="D33" s="1" t="s">
        <v>80</v>
      </c>
      <c r="E33" s="1">
        <v>46</v>
      </c>
      <c r="F33" s="1">
        <v>29.2</v>
      </c>
      <c r="G33" s="1">
        <v>43.3</v>
      </c>
      <c r="H33" s="3">
        <f>((E33*0.19)+(F33*0.16)+(G33*0.65))</f>
        <v>41.557000000000002</v>
      </c>
    </row>
    <row r="34" spans="1:8" x14ac:dyDescent="0.25">
      <c r="A34" s="1">
        <v>32</v>
      </c>
      <c r="B34" s="1" t="s">
        <v>93</v>
      </c>
      <c r="C34" s="1" t="s">
        <v>102</v>
      </c>
      <c r="D34" s="1" t="s">
        <v>95</v>
      </c>
      <c r="E34" s="1">
        <v>32.1</v>
      </c>
      <c r="F34" s="1">
        <v>41.7</v>
      </c>
      <c r="G34" s="1">
        <v>43.2</v>
      </c>
      <c r="H34" s="3">
        <f>((E34*0.19)+(F34*0.16)+(G34*0.65))</f>
        <v>40.850999999999999</v>
      </c>
    </row>
    <row r="35" spans="1:8" x14ac:dyDescent="0.25">
      <c r="A35" s="1">
        <v>33</v>
      </c>
      <c r="B35" s="1" t="s">
        <v>93</v>
      </c>
      <c r="C35" s="1" t="s">
        <v>94</v>
      </c>
      <c r="D35" s="1" t="s">
        <v>95</v>
      </c>
      <c r="E35" s="1">
        <v>0.2</v>
      </c>
      <c r="F35" s="1">
        <v>54.2</v>
      </c>
      <c r="G35" s="1">
        <v>48.5</v>
      </c>
      <c r="H35" s="3">
        <f>((E35*0.19)+(F35*0.16)+(G35*0.65))</f>
        <v>40.234999999999999</v>
      </c>
    </row>
    <row r="36" spans="1:8" x14ac:dyDescent="0.25">
      <c r="A36" s="1">
        <v>34</v>
      </c>
      <c r="B36" s="1" t="s">
        <v>93</v>
      </c>
      <c r="C36" s="1" t="s">
        <v>99</v>
      </c>
      <c r="D36" s="1" t="s">
        <v>95</v>
      </c>
      <c r="E36" s="1">
        <v>8.6999999999999993</v>
      </c>
      <c r="F36" s="1">
        <v>45.8</v>
      </c>
      <c r="G36" s="1">
        <v>47.6</v>
      </c>
      <c r="H36" s="3">
        <f>((E36*0.19)+(F36*0.16)+(G36*0.65))</f>
        <v>39.920999999999999</v>
      </c>
    </row>
    <row r="37" spans="1:8" x14ac:dyDescent="0.25">
      <c r="A37" s="1">
        <v>35</v>
      </c>
      <c r="B37" s="1" t="s">
        <v>93</v>
      </c>
      <c r="C37" s="1" t="s">
        <v>97</v>
      </c>
      <c r="D37" s="1" t="s">
        <v>95</v>
      </c>
      <c r="E37" s="1">
        <v>5.7</v>
      </c>
      <c r="F37" s="1">
        <v>58.3</v>
      </c>
      <c r="G37" s="1">
        <v>44.4</v>
      </c>
      <c r="H37" s="3">
        <f>((E37*0.19)+(F37*0.16)+(G37*0.65))</f>
        <v>39.271000000000001</v>
      </c>
    </row>
    <row r="38" spans="1:8" x14ac:dyDescent="0.25">
      <c r="A38" s="1">
        <v>36</v>
      </c>
      <c r="B38" s="1" t="s">
        <v>93</v>
      </c>
      <c r="C38" s="1" t="s">
        <v>96</v>
      </c>
      <c r="D38" s="1" t="s">
        <v>95</v>
      </c>
      <c r="E38" s="1">
        <v>64.2</v>
      </c>
      <c r="F38" s="1">
        <v>37.5</v>
      </c>
      <c r="G38" s="1">
        <v>31.5</v>
      </c>
      <c r="H38" s="3">
        <f>((E38*0.19)+(F38*0.16)+(G38*0.65))</f>
        <v>38.673000000000002</v>
      </c>
    </row>
    <row r="39" spans="1:8" x14ac:dyDescent="0.25">
      <c r="A39" s="1">
        <v>37</v>
      </c>
      <c r="B39" s="1" t="s">
        <v>93</v>
      </c>
      <c r="C39" s="1" t="s">
        <v>100</v>
      </c>
      <c r="D39" s="1" t="s">
        <v>95</v>
      </c>
      <c r="E39" s="1">
        <v>31.8</v>
      </c>
      <c r="F39" s="1">
        <v>37.5</v>
      </c>
      <c r="G39" s="1">
        <v>40.6</v>
      </c>
      <c r="H39" s="3">
        <f>((E39*0.19)+(F39*0.16)+(G39*0.65))</f>
        <v>38.432000000000002</v>
      </c>
    </row>
    <row r="40" spans="1:8" x14ac:dyDescent="0.25">
      <c r="A40" s="1">
        <v>38</v>
      </c>
      <c r="B40" s="1" t="s">
        <v>93</v>
      </c>
      <c r="C40" s="1" t="s">
        <v>101</v>
      </c>
      <c r="D40" s="1" t="s">
        <v>95</v>
      </c>
      <c r="E40" s="1">
        <v>32</v>
      </c>
      <c r="F40" s="1">
        <v>33.299999999999997</v>
      </c>
      <c r="G40" s="1">
        <v>40.9</v>
      </c>
      <c r="H40" s="3">
        <f>((E40*0.19)+(F40*0.16)+(G40*0.65))</f>
        <v>37.993000000000002</v>
      </c>
    </row>
    <row r="41" spans="1:8" x14ac:dyDescent="0.25">
      <c r="A41" s="1">
        <v>39</v>
      </c>
      <c r="B41" s="1" t="s">
        <v>93</v>
      </c>
      <c r="C41" s="1" t="s">
        <v>98</v>
      </c>
      <c r="D41" s="1" t="s">
        <v>95</v>
      </c>
      <c r="E41" s="1">
        <v>13.2</v>
      </c>
      <c r="F41" s="1">
        <v>58.3</v>
      </c>
      <c r="G41" s="1">
        <v>39.9</v>
      </c>
      <c r="H41" s="3">
        <f>((E41*0.19)+(F41*0.16)+(G41*0.65))</f>
        <v>37.771000000000001</v>
      </c>
    </row>
    <row r="42" spans="1:8" x14ac:dyDescent="0.25">
      <c r="A42" s="1">
        <v>40</v>
      </c>
      <c r="B42" s="1" t="s">
        <v>23</v>
      </c>
      <c r="C42" s="1" t="s">
        <v>104</v>
      </c>
      <c r="D42" s="1" t="s">
        <v>25</v>
      </c>
      <c r="E42" s="1">
        <v>63.4</v>
      </c>
      <c r="F42" s="1">
        <v>33.299999999999997</v>
      </c>
      <c r="G42" s="1">
        <v>30.7</v>
      </c>
      <c r="H42" s="3">
        <f>((E42*0.19)+(F42*0.16)+(G42*0.65))</f>
        <v>37.329000000000001</v>
      </c>
    </row>
    <row r="43" spans="1:8" x14ac:dyDescent="0.25">
      <c r="A43" s="1">
        <v>41</v>
      </c>
      <c r="B43" s="1" t="s">
        <v>23</v>
      </c>
      <c r="C43" s="1" t="s">
        <v>28</v>
      </c>
      <c r="D43" s="1" t="s">
        <v>25</v>
      </c>
      <c r="E43" s="1">
        <v>42.6</v>
      </c>
      <c r="F43" s="1">
        <v>33.299999999999997</v>
      </c>
      <c r="G43" s="1">
        <v>36.299999999999997</v>
      </c>
      <c r="H43" s="3">
        <f>((E43*0.19)+(F43*0.16)+(G43*0.65))</f>
        <v>37.016999999999996</v>
      </c>
    </row>
    <row r="44" spans="1:8" x14ac:dyDescent="0.25">
      <c r="A44" s="1">
        <v>42</v>
      </c>
      <c r="B44" s="1" t="s">
        <v>23</v>
      </c>
      <c r="C44" s="1" t="s">
        <v>30</v>
      </c>
      <c r="D44" s="1" t="s">
        <v>25</v>
      </c>
      <c r="E44" s="1">
        <v>36.5</v>
      </c>
      <c r="F44" s="1">
        <v>50</v>
      </c>
      <c r="G44" s="1">
        <v>33.700000000000003</v>
      </c>
      <c r="H44" s="3">
        <f>((E44*0.19)+(F44*0.16)+(G44*0.65))</f>
        <v>36.840000000000003</v>
      </c>
    </row>
    <row r="45" spans="1:8" x14ac:dyDescent="0.25">
      <c r="A45" s="1">
        <v>43</v>
      </c>
      <c r="B45" s="1" t="s">
        <v>23</v>
      </c>
      <c r="C45" s="1" t="s">
        <v>27</v>
      </c>
      <c r="D45" s="1" t="s">
        <v>25</v>
      </c>
      <c r="E45" s="1">
        <v>62.9</v>
      </c>
      <c r="F45" s="1">
        <v>33.299999999999997</v>
      </c>
      <c r="G45" s="1">
        <v>28.5</v>
      </c>
      <c r="H45" s="3">
        <f>((E45*0.19)+(F45*0.16)+(G45*0.65))</f>
        <v>35.804000000000002</v>
      </c>
    </row>
    <row r="46" spans="1:8" x14ac:dyDescent="0.25">
      <c r="A46" s="1">
        <v>44</v>
      </c>
      <c r="B46" s="1" t="s">
        <v>23</v>
      </c>
      <c r="C46" s="1" t="s">
        <v>32</v>
      </c>
      <c r="D46" s="1" t="s">
        <v>25</v>
      </c>
      <c r="E46" s="1">
        <v>65.900000000000006</v>
      </c>
      <c r="F46" s="1">
        <v>33.299999999999997</v>
      </c>
      <c r="G46" s="1">
        <v>27</v>
      </c>
      <c r="H46" s="3">
        <f>((E46*0.19)+(F46*0.16)+(G46*0.65))</f>
        <v>35.399000000000001</v>
      </c>
    </row>
    <row r="47" spans="1:8" x14ac:dyDescent="0.25">
      <c r="A47" s="1">
        <v>45</v>
      </c>
      <c r="B47" s="1" t="s">
        <v>23</v>
      </c>
      <c r="C47" s="1" t="s">
        <v>103</v>
      </c>
      <c r="D47" s="1" t="s">
        <v>25</v>
      </c>
      <c r="E47" s="1">
        <v>49.2</v>
      </c>
      <c r="F47" s="1">
        <v>62.5</v>
      </c>
      <c r="G47" s="1">
        <v>24.6</v>
      </c>
      <c r="H47" s="3">
        <f>((E47*0.19)+(F47*0.16)+(G47*0.65))</f>
        <v>35.338000000000001</v>
      </c>
    </row>
    <row r="48" spans="1:8" x14ac:dyDescent="0.25">
      <c r="A48" s="1">
        <v>46</v>
      </c>
      <c r="B48" s="1" t="s">
        <v>23</v>
      </c>
      <c r="C48" s="1" t="s">
        <v>24</v>
      </c>
      <c r="D48" s="1" t="s">
        <v>25</v>
      </c>
      <c r="E48" s="1">
        <v>8.5</v>
      </c>
      <c r="F48" s="1">
        <v>41.7</v>
      </c>
      <c r="G48" s="1">
        <v>40.799999999999997</v>
      </c>
      <c r="H48" s="3">
        <f>((E48*0.19)+(F48*0.16)+(G48*0.65))</f>
        <v>34.807000000000002</v>
      </c>
    </row>
    <row r="49" spans="1:8" x14ac:dyDescent="0.25">
      <c r="A49" s="1">
        <v>47</v>
      </c>
      <c r="B49" s="1" t="s">
        <v>23</v>
      </c>
      <c r="C49" s="1" t="s">
        <v>31</v>
      </c>
      <c r="D49" s="1" t="s">
        <v>25</v>
      </c>
      <c r="E49" s="1">
        <v>1.5</v>
      </c>
      <c r="F49" s="1">
        <v>62.5</v>
      </c>
      <c r="G49" s="1">
        <v>37.200000000000003</v>
      </c>
      <c r="H49" s="3">
        <f>((E49*0.19)+(F49*0.16)+(G49*0.65))</f>
        <v>34.465000000000003</v>
      </c>
    </row>
    <row r="50" spans="1:8" x14ac:dyDescent="0.25">
      <c r="A50" s="1">
        <v>48</v>
      </c>
      <c r="B50" s="1" t="s">
        <v>23</v>
      </c>
      <c r="C50" s="1" t="s">
        <v>26</v>
      </c>
      <c r="D50" s="1" t="s">
        <v>25</v>
      </c>
      <c r="E50" s="1">
        <v>6.3</v>
      </c>
      <c r="F50" s="1">
        <v>25</v>
      </c>
      <c r="G50" s="1">
        <v>44.2</v>
      </c>
      <c r="H50" s="3">
        <f>((E50*0.19)+(F50*0.16)+(G50*0.65))</f>
        <v>33.927000000000007</v>
      </c>
    </row>
    <row r="51" spans="1:8" x14ac:dyDescent="0.25">
      <c r="A51" s="1">
        <v>49</v>
      </c>
      <c r="B51" s="1" t="s">
        <v>23</v>
      </c>
      <c r="C51" s="1" t="s">
        <v>29</v>
      </c>
      <c r="D51" s="1" t="s">
        <v>25</v>
      </c>
      <c r="E51" s="1">
        <v>6.5</v>
      </c>
      <c r="F51" s="1">
        <v>37.5</v>
      </c>
      <c r="G51" s="1">
        <v>40.5</v>
      </c>
      <c r="H51" s="3">
        <f>((E51*0.19)+(F51*0.16)+(G51*0.65))</f>
        <v>33.56</v>
      </c>
    </row>
    <row r="52" spans="1:8" x14ac:dyDescent="0.25">
      <c r="A52" s="1">
        <v>50</v>
      </c>
      <c r="B52" s="1" t="s">
        <v>0</v>
      </c>
      <c r="C52" s="1" t="s">
        <v>40</v>
      </c>
      <c r="D52" s="1" t="s">
        <v>2</v>
      </c>
      <c r="E52" s="1">
        <v>30.9</v>
      </c>
      <c r="F52" s="1">
        <v>37.5</v>
      </c>
      <c r="G52" s="1">
        <v>32.799999999999997</v>
      </c>
      <c r="H52" s="3">
        <f>((E52*0.19)+(F52*0.16)+(G52*0.65))</f>
        <v>33.191000000000003</v>
      </c>
    </row>
    <row r="53" spans="1:8" x14ac:dyDescent="0.25">
      <c r="A53" s="1">
        <v>51</v>
      </c>
      <c r="B53" s="1" t="s">
        <v>0</v>
      </c>
      <c r="C53" s="1" t="s">
        <v>37</v>
      </c>
      <c r="D53" s="1" t="s">
        <v>2</v>
      </c>
      <c r="E53" s="1">
        <v>45.4</v>
      </c>
      <c r="F53" s="1">
        <v>58.3</v>
      </c>
      <c r="G53" s="1">
        <v>23.3</v>
      </c>
      <c r="H53" s="3">
        <f>((E53*0.19)+(F53*0.16)+(G53*0.65))</f>
        <v>33.099000000000004</v>
      </c>
    </row>
    <row r="54" spans="1:8" x14ac:dyDescent="0.25">
      <c r="A54" s="1">
        <v>52</v>
      </c>
      <c r="B54" s="1" t="s">
        <v>0</v>
      </c>
      <c r="C54" s="1" t="s">
        <v>42</v>
      </c>
      <c r="D54" s="1" t="s">
        <v>2</v>
      </c>
      <c r="E54" s="1">
        <v>35.299999999999997</v>
      </c>
      <c r="F54" s="1">
        <v>58.3</v>
      </c>
      <c r="G54" s="1">
        <v>25.6</v>
      </c>
      <c r="H54" s="3">
        <f>((E54*0.19)+(F54*0.16)+(G54*0.65))</f>
        <v>32.674999999999997</v>
      </c>
    </row>
    <row r="55" spans="1:8" x14ac:dyDescent="0.25">
      <c r="A55" s="1">
        <v>53</v>
      </c>
      <c r="B55" s="1" t="s">
        <v>0</v>
      </c>
      <c r="C55" s="1" t="s">
        <v>11</v>
      </c>
      <c r="D55" s="1" t="s">
        <v>2</v>
      </c>
      <c r="E55" s="1">
        <v>8.1</v>
      </c>
      <c r="F55" s="1">
        <v>50</v>
      </c>
      <c r="G55" s="1">
        <v>35.5</v>
      </c>
      <c r="H55" s="3">
        <f>((E55*0.19)+(F55*0.16)+(G55*0.65))</f>
        <v>32.613999999999997</v>
      </c>
    </row>
    <row r="56" spans="1:8" x14ac:dyDescent="0.25">
      <c r="A56" s="4">
        <v>54</v>
      </c>
      <c r="B56" s="4" t="s">
        <v>0</v>
      </c>
      <c r="C56" s="4" t="s">
        <v>35</v>
      </c>
      <c r="D56" s="4" t="s">
        <v>2</v>
      </c>
      <c r="E56" s="4">
        <v>44.5</v>
      </c>
      <c r="F56" s="4">
        <v>45.8</v>
      </c>
      <c r="G56" s="4">
        <v>25.4</v>
      </c>
      <c r="H56" s="5">
        <f>((E56*0.19)+(F56*0.16)+(G56*0.65))</f>
        <v>32.292999999999999</v>
      </c>
    </row>
    <row r="57" spans="1:8" x14ac:dyDescent="0.25">
      <c r="A57" s="1">
        <v>55</v>
      </c>
      <c r="B57" s="1" t="s">
        <v>0</v>
      </c>
      <c r="C57" s="1" t="s">
        <v>39</v>
      </c>
      <c r="D57" s="1" t="s">
        <v>2</v>
      </c>
      <c r="E57" s="1">
        <v>29.2</v>
      </c>
      <c r="F57" s="1">
        <v>33.299999999999997</v>
      </c>
      <c r="G57" s="1">
        <v>32.799999999999997</v>
      </c>
      <c r="H57" s="3">
        <f>((E57*0.19)+(F57*0.16)+(G57*0.65))</f>
        <v>32.195999999999998</v>
      </c>
    </row>
    <row r="58" spans="1:8" x14ac:dyDescent="0.25">
      <c r="A58" s="1">
        <v>56</v>
      </c>
      <c r="B58" s="1" t="s">
        <v>0</v>
      </c>
      <c r="C58" s="1" t="s">
        <v>6</v>
      </c>
      <c r="D58" s="1" t="s">
        <v>2</v>
      </c>
      <c r="E58" s="1">
        <v>6.8</v>
      </c>
      <c r="F58" s="1">
        <v>50</v>
      </c>
      <c r="G58" s="1">
        <v>35</v>
      </c>
      <c r="H58" s="3">
        <f>((E58*0.19)+(F58*0.16)+(G58*0.65))</f>
        <v>32.042000000000002</v>
      </c>
    </row>
    <row r="59" spans="1:8" x14ac:dyDescent="0.25">
      <c r="A59" s="1">
        <v>57</v>
      </c>
      <c r="B59" s="1" t="s">
        <v>0</v>
      </c>
      <c r="C59" s="1" t="s">
        <v>34</v>
      </c>
      <c r="D59" s="1" t="s">
        <v>2</v>
      </c>
      <c r="E59" s="1">
        <v>18.7</v>
      </c>
      <c r="F59" s="1">
        <v>50</v>
      </c>
      <c r="G59" s="1">
        <v>31.3</v>
      </c>
      <c r="H59" s="3">
        <f>((E59*0.19)+(F59*0.16)+(G59*0.65))</f>
        <v>31.898000000000003</v>
      </c>
    </row>
    <row r="60" spans="1:8" x14ac:dyDescent="0.25">
      <c r="A60" s="1">
        <v>58</v>
      </c>
      <c r="B60" s="1" t="s">
        <v>0</v>
      </c>
      <c r="C60" s="1" t="s">
        <v>1</v>
      </c>
      <c r="D60" s="1" t="s">
        <v>2</v>
      </c>
      <c r="E60" s="1">
        <v>28.5</v>
      </c>
      <c r="F60" s="1">
        <v>25</v>
      </c>
      <c r="G60" s="1">
        <v>34.4</v>
      </c>
      <c r="H60" s="3">
        <f>((E60*0.19)+(F60*0.16)+(G60*0.65))</f>
        <v>31.774999999999999</v>
      </c>
    </row>
    <row r="61" spans="1:8" x14ac:dyDescent="0.25">
      <c r="A61" s="1">
        <v>59</v>
      </c>
      <c r="B61" s="1" t="s">
        <v>0</v>
      </c>
      <c r="C61" s="1" t="s">
        <v>8</v>
      </c>
      <c r="D61" s="1" t="s">
        <v>2</v>
      </c>
      <c r="E61" s="1">
        <v>21.1</v>
      </c>
      <c r="F61" s="1">
        <v>45.8</v>
      </c>
      <c r="G61" s="1">
        <v>31.4</v>
      </c>
      <c r="H61" s="3">
        <f>((E61*0.19)+(F61*0.16)+(G61*0.65))</f>
        <v>31.747</v>
      </c>
    </row>
    <row r="62" spans="1:8" x14ac:dyDescent="0.25">
      <c r="A62" s="1">
        <v>60</v>
      </c>
      <c r="B62" s="1" t="s">
        <v>0</v>
      </c>
      <c r="C62" s="1" t="s">
        <v>12</v>
      </c>
      <c r="D62" s="1" t="s">
        <v>2</v>
      </c>
      <c r="E62" s="1">
        <v>19.100000000000001</v>
      </c>
      <c r="F62" s="1">
        <v>45.8</v>
      </c>
      <c r="G62" s="1">
        <v>31.1</v>
      </c>
      <c r="H62" s="3">
        <f>((E62*0.19)+(F62*0.16)+(G62*0.65))</f>
        <v>31.172000000000001</v>
      </c>
    </row>
    <row r="63" spans="1:8" x14ac:dyDescent="0.25">
      <c r="A63" s="1">
        <v>61</v>
      </c>
      <c r="B63" s="1" t="s">
        <v>0</v>
      </c>
      <c r="C63" s="1" t="s">
        <v>36</v>
      </c>
      <c r="D63" s="1" t="s">
        <v>2</v>
      </c>
      <c r="E63" s="1">
        <v>18.600000000000001</v>
      </c>
      <c r="F63" s="1">
        <v>33.299999999999997</v>
      </c>
      <c r="G63" s="1">
        <v>33.1</v>
      </c>
      <c r="H63" s="3">
        <f>((E63*0.19)+(F63*0.16)+(G63*0.65))</f>
        <v>30.377000000000002</v>
      </c>
    </row>
    <row r="64" spans="1:8" x14ac:dyDescent="0.25">
      <c r="A64" s="1">
        <v>62</v>
      </c>
      <c r="B64" s="1" t="s">
        <v>0</v>
      </c>
      <c r="C64" s="1" t="s">
        <v>10</v>
      </c>
      <c r="D64" s="1" t="s">
        <v>2</v>
      </c>
      <c r="E64" s="1">
        <v>14.9</v>
      </c>
      <c r="F64" s="1">
        <v>33.299999999999997</v>
      </c>
      <c r="G64" s="1">
        <v>34.1</v>
      </c>
      <c r="H64" s="3">
        <f>((E64*0.19)+(F64*0.16)+(G64*0.65))</f>
        <v>30.324000000000002</v>
      </c>
    </row>
    <row r="65" spans="1:8" x14ac:dyDescent="0.25">
      <c r="A65" s="1">
        <v>63</v>
      </c>
      <c r="B65" s="1" t="s">
        <v>0</v>
      </c>
      <c r="C65" s="1" t="s">
        <v>44</v>
      </c>
      <c r="D65" s="1" t="s">
        <v>2</v>
      </c>
      <c r="E65" s="1">
        <v>35.299999999999997</v>
      </c>
      <c r="F65" s="1">
        <v>33.299999999999997</v>
      </c>
      <c r="G65" s="1">
        <v>26.4</v>
      </c>
      <c r="H65" s="3">
        <f>((E65*0.19)+(F65*0.16)+(G65*0.65))</f>
        <v>29.195</v>
      </c>
    </row>
    <row r="66" spans="1:8" x14ac:dyDescent="0.25">
      <c r="A66" s="1">
        <v>64</v>
      </c>
      <c r="B66" s="1" t="s">
        <v>0</v>
      </c>
      <c r="C66" s="1" t="s">
        <v>33</v>
      </c>
      <c r="D66" s="1" t="s">
        <v>2</v>
      </c>
      <c r="E66" s="1">
        <v>17.399999999999999</v>
      </c>
      <c r="F66" s="1">
        <v>25</v>
      </c>
      <c r="G66" s="1">
        <v>33.5</v>
      </c>
      <c r="H66" s="3">
        <f>((E66*0.19)+(F66*0.16)+(G66*0.65))</f>
        <v>29.081000000000003</v>
      </c>
    </row>
    <row r="67" spans="1:8" x14ac:dyDescent="0.25">
      <c r="A67" s="1">
        <v>65</v>
      </c>
      <c r="B67" s="1" t="s">
        <v>0</v>
      </c>
      <c r="C67" s="1" t="s">
        <v>5</v>
      </c>
      <c r="D67" s="1" t="s">
        <v>2</v>
      </c>
      <c r="E67" s="1">
        <v>30.4</v>
      </c>
      <c r="F67" s="1">
        <v>54.2</v>
      </c>
      <c r="G67" s="1">
        <v>21.7</v>
      </c>
      <c r="H67" s="3">
        <f>((E67*0.19)+(F67*0.16)+(G67*0.65))</f>
        <v>28.553000000000001</v>
      </c>
    </row>
    <row r="68" spans="1:8" x14ac:dyDescent="0.25">
      <c r="A68" s="1">
        <v>66</v>
      </c>
      <c r="B68" s="1" t="s">
        <v>0</v>
      </c>
      <c r="C68" s="1" t="s">
        <v>9</v>
      </c>
      <c r="D68" s="1" t="s">
        <v>2</v>
      </c>
      <c r="E68" s="1">
        <v>43.4</v>
      </c>
      <c r="F68" s="1">
        <v>45.8</v>
      </c>
      <c r="G68" s="1">
        <v>19.899999999999999</v>
      </c>
      <c r="H68" s="3">
        <f>((E68*0.19)+(F68*0.16)+(G68*0.65))</f>
        <v>28.509</v>
      </c>
    </row>
    <row r="69" spans="1:8" x14ac:dyDescent="0.25">
      <c r="A69" s="1">
        <v>67</v>
      </c>
      <c r="B69" s="1" t="s">
        <v>0</v>
      </c>
      <c r="C69" s="1" t="s">
        <v>4</v>
      </c>
      <c r="D69" s="1" t="s">
        <v>2</v>
      </c>
      <c r="E69" s="1">
        <v>29.6</v>
      </c>
      <c r="F69" s="1">
        <v>45.8</v>
      </c>
      <c r="G69" s="1">
        <v>22.6</v>
      </c>
      <c r="H69" s="3">
        <f>((E69*0.19)+(F69*0.16)+(G69*0.65))</f>
        <v>27.642000000000003</v>
      </c>
    </row>
    <row r="70" spans="1:8" x14ac:dyDescent="0.25">
      <c r="A70" s="1">
        <v>68</v>
      </c>
      <c r="B70" s="1" t="s">
        <v>0</v>
      </c>
      <c r="C70" s="1" t="s">
        <v>13</v>
      </c>
      <c r="D70" s="1" t="s">
        <v>2</v>
      </c>
      <c r="E70" s="1">
        <v>5.9</v>
      </c>
      <c r="F70" s="1">
        <v>33.299999999999997</v>
      </c>
      <c r="G70" s="1">
        <v>31.3</v>
      </c>
      <c r="H70" s="3">
        <f>((E70*0.19)+(F70*0.16)+(G70*0.65))</f>
        <v>26.794000000000004</v>
      </c>
    </row>
    <row r="71" spans="1:8" x14ac:dyDescent="0.25">
      <c r="A71" s="1">
        <v>69</v>
      </c>
      <c r="B71" s="1" t="s">
        <v>0</v>
      </c>
      <c r="C71" s="1" t="s">
        <v>41</v>
      </c>
      <c r="D71" s="1" t="s">
        <v>2</v>
      </c>
      <c r="E71" s="1">
        <v>9.5</v>
      </c>
      <c r="F71" s="1">
        <v>41.7</v>
      </c>
      <c r="G71" s="1">
        <v>28.1</v>
      </c>
      <c r="H71" s="3">
        <f>((E71*0.19)+(F71*0.16)+(G71*0.65))</f>
        <v>26.742000000000001</v>
      </c>
    </row>
    <row r="72" spans="1:8" x14ac:dyDescent="0.25">
      <c r="A72" s="1">
        <v>70</v>
      </c>
      <c r="B72" s="1" t="s">
        <v>0</v>
      </c>
      <c r="C72" s="1" t="s">
        <v>45</v>
      </c>
      <c r="D72" s="1" t="s">
        <v>2</v>
      </c>
      <c r="E72" s="1">
        <v>25.5</v>
      </c>
      <c r="F72" s="1">
        <v>29.2</v>
      </c>
      <c r="G72" s="1">
        <v>26.3</v>
      </c>
      <c r="H72" s="3">
        <f>((E72*0.19)+(F72*0.16)+(G72*0.65))</f>
        <v>26.612000000000002</v>
      </c>
    </row>
    <row r="73" spans="1:8" x14ac:dyDescent="0.25">
      <c r="A73" s="1">
        <v>71</v>
      </c>
      <c r="B73" s="1" t="s">
        <v>0</v>
      </c>
      <c r="C73" s="1" t="s">
        <v>43</v>
      </c>
      <c r="D73" s="1" t="s">
        <v>2</v>
      </c>
      <c r="E73" s="1">
        <v>19.600000000000001</v>
      </c>
      <c r="F73" s="1">
        <v>25</v>
      </c>
      <c r="G73" s="1">
        <v>28.9</v>
      </c>
      <c r="H73" s="3">
        <f>((E73*0.19)+(F73*0.16)+(G73*0.65))</f>
        <v>26.509</v>
      </c>
    </row>
    <row r="74" spans="1:8" x14ac:dyDescent="0.25">
      <c r="A74" s="1">
        <v>72</v>
      </c>
      <c r="B74" s="1" t="s">
        <v>0</v>
      </c>
      <c r="C74" s="1" t="s">
        <v>7</v>
      </c>
      <c r="D74" s="1" t="s">
        <v>2</v>
      </c>
      <c r="E74" s="1">
        <v>24.7</v>
      </c>
      <c r="F74" s="1">
        <v>33.299999999999997</v>
      </c>
      <c r="G74" s="1">
        <v>23.7</v>
      </c>
      <c r="H74" s="3">
        <f>((E74*0.19)+(F74*0.16)+(G74*0.65))</f>
        <v>25.425999999999998</v>
      </c>
    </row>
    <row r="75" spans="1:8" x14ac:dyDescent="0.25">
      <c r="A75" s="1">
        <v>73</v>
      </c>
      <c r="B75" s="1" t="s">
        <v>0</v>
      </c>
      <c r="C75" s="1" t="s">
        <v>3</v>
      </c>
      <c r="D75" s="1" t="s">
        <v>2</v>
      </c>
      <c r="E75" s="1">
        <v>61.2</v>
      </c>
      <c r="F75" s="1">
        <v>16.7</v>
      </c>
      <c r="G75" s="1">
        <v>16</v>
      </c>
      <c r="H75" s="3">
        <f>((E75*0.19)+(F75*0.16)+(G75*0.65))</f>
        <v>24.700000000000003</v>
      </c>
    </row>
    <row r="76" spans="1:8" x14ac:dyDescent="0.25">
      <c r="A76" s="1">
        <v>74</v>
      </c>
      <c r="B76" s="1" t="s">
        <v>0</v>
      </c>
      <c r="C76" s="1" t="s">
        <v>38</v>
      </c>
      <c r="D76" s="1" t="s">
        <v>2</v>
      </c>
      <c r="E76" s="1">
        <v>0</v>
      </c>
      <c r="F76" s="1">
        <v>8.3000000000000007</v>
      </c>
      <c r="G76" s="1">
        <v>35.5</v>
      </c>
      <c r="H76" s="3">
        <f>((E76*0.19)+(F76*0.16)+(G76*0.65))</f>
        <v>24.402999999999999</v>
      </c>
    </row>
    <row r="77" spans="1:8" x14ac:dyDescent="0.25">
      <c r="A77" s="1">
        <v>75</v>
      </c>
      <c r="B77" s="1" t="s">
        <v>14</v>
      </c>
      <c r="C77" s="1" t="s">
        <v>20</v>
      </c>
      <c r="D77" s="1" t="s">
        <v>16</v>
      </c>
      <c r="E77" s="1">
        <v>6.9</v>
      </c>
      <c r="F77" s="1">
        <v>29.2</v>
      </c>
      <c r="G77" s="1">
        <v>27.1</v>
      </c>
      <c r="H77" s="3">
        <f>((E77*0.19)+(F77*0.16)+(G77*0.65))</f>
        <v>23.598000000000003</v>
      </c>
    </row>
    <row r="78" spans="1:8" x14ac:dyDescent="0.25">
      <c r="A78" s="1">
        <v>76</v>
      </c>
      <c r="B78" s="1" t="s">
        <v>14</v>
      </c>
      <c r="C78" s="1" t="s">
        <v>19</v>
      </c>
      <c r="D78" s="1" t="s">
        <v>16</v>
      </c>
      <c r="E78" s="1">
        <v>12</v>
      </c>
      <c r="F78" s="1">
        <v>33.299999999999997</v>
      </c>
      <c r="G78" s="1">
        <v>23</v>
      </c>
      <c r="H78" s="3">
        <f>((E78*0.19)+(F78*0.16)+(G78*0.65))</f>
        <v>22.558</v>
      </c>
    </row>
    <row r="79" spans="1:8" x14ac:dyDescent="0.25">
      <c r="A79" s="1">
        <v>77</v>
      </c>
      <c r="B79" s="1" t="s">
        <v>14</v>
      </c>
      <c r="C79" s="1" t="s">
        <v>18</v>
      </c>
      <c r="D79" s="1" t="s">
        <v>16</v>
      </c>
      <c r="E79" s="1">
        <v>6</v>
      </c>
      <c r="F79" s="1">
        <v>37.5</v>
      </c>
      <c r="G79" s="1">
        <v>19.399999999999999</v>
      </c>
      <c r="H79" s="3">
        <f>((E79*0.19)+(F79*0.16)+(G79*0.65))</f>
        <v>19.75</v>
      </c>
    </row>
    <row r="80" spans="1:8" x14ac:dyDescent="0.25">
      <c r="A80" s="1">
        <v>78</v>
      </c>
      <c r="B80" s="1" t="s">
        <v>14</v>
      </c>
      <c r="C80" s="1" t="s">
        <v>15</v>
      </c>
      <c r="D80" s="1" t="s">
        <v>16</v>
      </c>
      <c r="E80" s="1">
        <v>6.7</v>
      </c>
      <c r="F80" s="1">
        <v>0</v>
      </c>
      <c r="G80" s="1">
        <v>26.8</v>
      </c>
      <c r="H80" s="3">
        <f>((E80*0.19)+(F80*0.16)+(G80*0.65))</f>
        <v>18.693000000000001</v>
      </c>
    </row>
    <row r="81" spans="1:8" x14ac:dyDescent="0.25">
      <c r="A81" s="1">
        <v>79</v>
      </c>
      <c r="B81" s="1" t="s">
        <v>14</v>
      </c>
      <c r="C81" s="1" t="s">
        <v>22</v>
      </c>
      <c r="D81" s="1" t="s">
        <v>16</v>
      </c>
      <c r="E81" s="1">
        <v>0.1</v>
      </c>
      <c r="F81" s="1">
        <v>25</v>
      </c>
      <c r="G81" s="1">
        <v>18.100000000000001</v>
      </c>
      <c r="H81" s="3">
        <f>((E81*0.19)+(F81*0.16)+(G81*0.65))</f>
        <v>15.784000000000001</v>
      </c>
    </row>
    <row r="82" spans="1:8" x14ac:dyDescent="0.25">
      <c r="A82" s="1">
        <v>80</v>
      </c>
      <c r="B82" s="1" t="s">
        <v>14</v>
      </c>
      <c r="C82" s="1" t="s">
        <v>21</v>
      </c>
      <c r="D82" s="1" t="s">
        <v>16</v>
      </c>
      <c r="E82" s="1">
        <v>0</v>
      </c>
      <c r="F82" s="1">
        <v>16.7</v>
      </c>
      <c r="G82" s="1">
        <v>18.100000000000001</v>
      </c>
      <c r="H82" s="3">
        <f>((E82*0.19)+(F82*0.16)+(G82*0.65))</f>
        <v>14.437000000000001</v>
      </c>
    </row>
    <row r="83" spans="1:8" x14ac:dyDescent="0.25">
      <c r="A83" s="1">
        <v>81</v>
      </c>
      <c r="B83" s="1" t="s">
        <v>14</v>
      </c>
      <c r="C83" s="1" t="s">
        <v>17</v>
      </c>
      <c r="D83" s="1" t="s">
        <v>16</v>
      </c>
      <c r="E83" s="1">
        <v>0</v>
      </c>
      <c r="F83" s="1">
        <v>0</v>
      </c>
      <c r="G83" s="1">
        <v>20.6</v>
      </c>
      <c r="H83" s="3">
        <f>((E83*0.19)+(F83*0.16)+(G83*0.65))</f>
        <v>13.39</v>
      </c>
    </row>
  </sheetData>
  <autoFilter ref="A1:H83">
    <sortState ref="A2:H83">
      <sortCondition descending="1" ref="H1:H8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27" workbookViewId="0">
      <selection activeCell="I54" sqref="I54"/>
    </sheetView>
  </sheetViews>
  <sheetFormatPr defaultRowHeight="15" x14ac:dyDescent="0.25"/>
  <cols>
    <col min="3" max="3" width="48.7109375" bestFit="1" customWidth="1"/>
    <col min="8" max="8" width="11.42578125" customWidth="1"/>
  </cols>
  <sheetData>
    <row r="1" spans="1:8" x14ac:dyDescent="0.25">
      <c r="A1" s="1" t="s">
        <v>83</v>
      </c>
      <c r="B1" s="1" t="s">
        <v>84</v>
      </c>
      <c r="C1" s="1" t="s">
        <v>85</v>
      </c>
      <c r="D1" s="1" t="s">
        <v>86</v>
      </c>
      <c r="E1" s="1" t="s">
        <v>87</v>
      </c>
      <c r="F1" s="1" t="s">
        <v>88</v>
      </c>
      <c r="G1" s="1" t="s">
        <v>89</v>
      </c>
      <c r="H1" s="2" t="s">
        <v>90</v>
      </c>
    </row>
    <row r="2" spans="1:8" x14ac:dyDescent="0.25">
      <c r="A2" s="1">
        <v>1</v>
      </c>
      <c r="B2" s="1">
        <v>28</v>
      </c>
      <c r="C2" s="1" t="s">
        <v>105</v>
      </c>
      <c r="D2" s="1">
        <v>74.8</v>
      </c>
      <c r="E2" s="1">
        <v>90.7</v>
      </c>
      <c r="F2" s="1">
        <v>95.8</v>
      </c>
      <c r="G2" s="1">
        <v>65</v>
      </c>
      <c r="H2" s="3">
        <f>((E2*0.19)+(F2*0.16)+(G2*0.65))</f>
        <v>74.811000000000007</v>
      </c>
    </row>
    <row r="3" spans="1:8" x14ac:dyDescent="0.25">
      <c r="A3" s="1">
        <v>2</v>
      </c>
      <c r="B3" s="1">
        <v>60</v>
      </c>
      <c r="C3" s="1" t="s">
        <v>46</v>
      </c>
      <c r="D3" s="1">
        <v>66.2</v>
      </c>
      <c r="E3" s="1">
        <v>64.099999999999994</v>
      </c>
      <c r="F3" s="1">
        <v>62.5</v>
      </c>
      <c r="G3" s="1">
        <v>67.7</v>
      </c>
      <c r="H3" s="3">
        <f>((E3*0.19)+(F3*0.16)+(G3*0.65))</f>
        <v>66.183999999999997</v>
      </c>
    </row>
    <row r="4" spans="1:8" x14ac:dyDescent="0.25">
      <c r="A4" s="1">
        <v>3</v>
      </c>
      <c r="B4" s="1">
        <f>62</f>
        <v>62</v>
      </c>
      <c r="C4" s="1" t="s">
        <v>47</v>
      </c>
      <c r="D4" s="1">
        <v>65.8</v>
      </c>
      <c r="E4" s="1">
        <v>78.3</v>
      </c>
      <c r="F4" s="1">
        <v>33.299999999999997</v>
      </c>
      <c r="G4" s="1">
        <v>70.2</v>
      </c>
      <c r="H4" s="3">
        <f t="shared" ref="H4:H79" si="0">((E4*0.19)+(F4*0.16)+(G4*0.65))</f>
        <v>65.835000000000008</v>
      </c>
    </row>
    <row r="5" spans="1:8" x14ac:dyDescent="0.25">
      <c r="A5" s="1">
        <v>4</v>
      </c>
      <c r="B5" s="1">
        <v>66</v>
      </c>
      <c r="C5" s="1" t="s">
        <v>48</v>
      </c>
      <c r="D5" s="1">
        <v>65.099999999999994</v>
      </c>
      <c r="E5" s="1">
        <v>82.6</v>
      </c>
      <c r="F5" s="1">
        <v>33.299999999999997</v>
      </c>
      <c r="G5" s="1">
        <v>67.900000000000006</v>
      </c>
      <c r="H5" s="3">
        <f t="shared" si="0"/>
        <v>65.157000000000011</v>
      </c>
    </row>
    <row r="6" spans="1:8" x14ac:dyDescent="0.25">
      <c r="A6" s="1">
        <v>5</v>
      </c>
      <c r="B6" s="1">
        <f>81</f>
        <v>81</v>
      </c>
      <c r="C6" s="1" t="s">
        <v>49</v>
      </c>
      <c r="D6" s="1">
        <v>63.6</v>
      </c>
      <c r="E6" s="1">
        <v>88.4</v>
      </c>
      <c r="F6" s="1">
        <v>79.2</v>
      </c>
      <c r="G6" s="1">
        <v>52.5</v>
      </c>
      <c r="H6" s="3">
        <f t="shared" si="0"/>
        <v>63.593000000000004</v>
      </c>
    </row>
    <row r="7" spans="1:8" x14ac:dyDescent="0.25">
      <c r="A7" s="1">
        <v>5</v>
      </c>
      <c r="B7" s="1">
        <f>81</f>
        <v>81</v>
      </c>
      <c r="C7" s="1" t="s">
        <v>50</v>
      </c>
      <c r="D7" s="1">
        <v>63.6</v>
      </c>
      <c r="E7" s="1">
        <v>96.3</v>
      </c>
      <c r="F7" s="1">
        <v>33.299999999999997</v>
      </c>
      <c r="G7" s="1">
        <v>61.5</v>
      </c>
      <c r="H7" s="3">
        <f t="shared" si="0"/>
        <v>63.6</v>
      </c>
    </row>
    <row r="8" spans="1:8" x14ac:dyDescent="0.25">
      <c r="A8" s="1">
        <v>6</v>
      </c>
      <c r="B8" s="1">
        <f>121</f>
        <v>121</v>
      </c>
      <c r="C8" s="1" t="s">
        <v>51</v>
      </c>
      <c r="D8" s="1">
        <v>57.9</v>
      </c>
      <c r="E8" s="1">
        <v>59.6</v>
      </c>
      <c r="F8" s="1">
        <v>66.7</v>
      </c>
      <c r="G8" s="1">
        <v>55.3</v>
      </c>
      <c r="H8" s="3">
        <f t="shared" si="0"/>
        <v>57.941000000000003</v>
      </c>
    </row>
    <row r="9" spans="1:8" x14ac:dyDescent="0.25">
      <c r="A9" s="1">
        <v>7</v>
      </c>
      <c r="B9" s="1">
        <v>132</v>
      </c>
      <c r="C9" s="1" t="s">
        <v>52</v>
      </c>
      <c r="D9" s="1">
        <v>57.2</v>
      </c>
      <c r="E9" s="1">
        <v>63.4</v>
      </c>
      <c r="F9" s="1">
        <v>58.3</v>
      </c>
      <c r="G9" s="1">
        <v>55.1</v>
      </c>
      <c r="H9" s="3">
        <f t="shared" si="0"/>
        <v>57.189000000000007</v>
      </c>
    </row>
    <row r="10" spans="1:8" x14ac:dyDescent="0.25">
      <c r="A10" s="1">
        <v>8</v>
      </c>
      <c r="B10" s="1">
        <f>159</f>
        <v>159</v>
      </c>
      <c r="C10" s="1" t="s">
        <v>53</v>
      </c>
      <c r="D10" s="1">
        <v>54.4</v>
      </c>
      <c r="E10" s="1">
        <v>24.4</v>
      </c>
      <c r="F10" s="1">
        <v>79.2</v>
      </c>
      <c r="G10" s="1">
        <v>57.1</v>
      </c>
      <c r="H10" s="3">
        <f t="shared" si="0"/>
        <v>54.423000000000002</v>
      </c>
    </row>
    <row r="11" spans="1:8" x14ac:dyDescent="0.25">
      <c r="A11" s="1">
        <v>9</v>
      </c>
      <c r="B11" s="1">
        <f>165</f>
        <v>165</v>
      </c>
      <c r="C11" s="1" t="s">
        <v>54</v>
      </c>
      <c r="D11" s="1">
        <v>53.7</v>
      </c>
      <c r="E11" s="1">
        <v>64.2</v>
      </c>
      <c r="F11" s="1">
        <v>45.8</v>
      </c>
      <c r="G11" s="1">
        <v>52.5</v>
      </c>
      <c r="H11" s="3">
        <f t="shared" si="0"/>
        <v>53.650999999999996</v>
      </c>
    </row>
    <row r="12" spans="1:8" x14ac:dyDescent="0.25">
      <c r="A12" s="1">
        <v>10</v>
      </c>
      <c r="B12" s="1">
        <f>167</f>
        <v>167</v>
      </c>
      <c r="C12" s="1" t="s">
        <v>55</v>
      </c>
      <c r="D12" s="1">
        <v>53.6</v>
      </c>
      <c r="E12" s="1">
        <v>88.7</v>
      </c>
      <c r="F12" s="1">
        <v>75</v>
      </c>
      <c r="G12" s="1">
        <v>38.1</v>
      </c>
      <c r="H12" s="3">
        <f t="shared" si="0"/>
        <v>53.618000000000002</v>
      </c>
    </row>
    <row r="13" spans="1:8" x14ac:dyDescent="0.25">
      <c r="A13" s="1">
        <v>11</v>
      </c>
      <c r="B13" s="1">
        <f>186</f>
        <v>186</v>
      </c>
      <c r="C13" s="1" t="s">
        <v>56</v>
      </c>
      <c r="D13" s="1">
        <v>52.1</v>
      </c>
      <c r="E13" s="1">
        <v>79.2</v>
      </c>
      <c r="F13" s="1">
        <v>70.8</v>
      </c>
      <c r="G13" s="1">
        <v>39.5</v>
      </c>
      <c r="H13" s="3">
        <f t="shared" si="0"/>
        <v>52.051000000000002</v>
      </c>
    </row>
    <row r="14" spans="1:8" x14ac:dyDescent="0.25">
      <c r="A14" s="1">
        <v>12</v>
      </c>
      <c r="B14" s="1" t="s">
        <v>57</v>
      </c>
      <c r="C14" s="1" t="s">
        <v>58</v>
      </c>
      <c r="D14" s="1" t="s">
        <v>59</v>
      </c>
      <c r="E14" s="1">
        <v>20.399999999999999</v>
      </c>
      <c r="F14" s="1">
        <v>62.5</v>
      </c>
      <c r="G14" s="1">
        <v>53.2</v>
      </c>
      <c r="H14" s="3">
        <f t="shared" si="0"/>
        <v>48.456000000000003</v>
      </c>
    </row>
    <row r="15" spans="1:8" x14ac:dyDescent="0.25">
      <c r="A15" s="1">
        <v>12</v>
      </c>
      <c r="B15" s="1" t="s">
        <v>57</v>
      </c>
      <c r="C15" s="1" t="s">
        <v>60</v>
      </c>
      <c r="D15" s="1" t="s">
        <v>59</v>
      </c>
      <c r="E15" s="1">
        <v>37.9</v>
      </c>
      <c r="F15" s="1">
        <v>70.8</v>
      </c>
      <c r="G15" s="1">
        <v>44.9</v>
      </c>
      <c r="H15" s="3">
        <f t="shared" si="0"/>
        <v>47.713999999999999</v>
      </c>
    </row>
    <row r="16" spans="1:8" x14ac:dyDescent="0.25">
      <c r="A16" s="1">
        <v>12</v>
      </c>
      <c r="B16" s="1" t="s">
        <v>57</v>
      </c>
      <c r="C16" s="1" t="s">
        <v>61</v>
      </c>
      <c r="D16" s="1" t="s">
        <v>59</v>
      </c>
      <c r="E16" s="1">
        <v>60.8</v>
      </c>
      <c r="F16" s="1">
        <v>62.5</v>
      </c>
      <c r="G16" s="1">
        <v>42.5</v>
      </c>
      <c r="H16" s="3">
        <f t="shared" si="0"/>
        <v>49.177</v>
      </c>
    </row>
    <row r="17" spans="1:8" x14ac:dyDescent="0.25">
      <c r="A17" s="1">
        <v>13</v>
      </c>
      <c r="B17" s="1" t="s">
        <v>62</v>
      </c>
      <c r="C17" s="1" t="s">
        <v>63</v>
      </c>
      <c r="D17" s="1" t="s">
        <v>64</v>
      </c>
      <c r="E17" s="1">
        <v>64.400000000000006</v>
      </c>
      <c r="F17" s="1">
        <v>45.8</v>
      </c>
      <c r="G17" s="1">
        <v>42.8</v>
      </c>
      <c r="H17" s="3">
        <f t="shared" si="0"/>
        <v>47.384</v>
      </c>
    </row>
    <row r="18" spans="1:8" x14ac:dyDescent="0.25">
      <c r="A18" s="1">
        <v>13</v>
      </c>
      <c r="B18" s="1" t="s">
        <v>62</v>
      </c>
      <c r="C18" s="1" t="s">
        <v>65</v>
      </c>
      <c r="D18" s="1" t="s">
        <v>64</v>
      </c>
      <c r="E18" s="1">
        <v>69</v>
      </c>
      <c r="F18" s="1">
        <v>33.299999999999997</v>
      </c>
      <c r="G18" s="1">
        <v>44.7</v>
      </c>
      <c r="H18" s="3">
        <f t="shared" si="0"/>
        <v>47.493000000000002</v>
      </c>
    </row>
    <row r="19" spans="1:8" x14ac:dyDescent="0.25">
      <c r="A19" s="1">
        <v>13</v>
      </c>
      <c r="B19" s="1" t="s">
        <v>62</v>
      </c>
      <c r="C19" s="1" t="s">
        <v>66</v>
      </c>
      <c r="D19" s="1" t="s">
        <v>64</v>
      </c>
      <c r="E19" s="1">
        <v>7.8</v>
      </c>
      <c r="F19" s="1">
        <v>70.8</v>
      </c>
      <c r="G19" s="1">
        <v>50.1</v>
      </c>
      <c r="H19" s="3">
        <f t="shared" si="0"/>
        <v>45.375</v>
      </c>
    </row>
    <row r="20" spans="1:8" x14ac:dyDescent="0.25">
      <c r="A20" s="1">
        <v>13</v>
      </c>
      <c r="B20" s="1" t="s">
        <v>62</v>
      </c>
      <c r="C20" s="1" t="s">
        <v>67</v>
      </c>
      <c r="D20" s="1" t="s">
        <v>64</v>
      </c>
      <c r="E20" s="1">
        <v>44</v>
      </c>
      <c r="F20" s="1">
        <v>58.3</v>
      </c>
      <c r="G20" s="1">
        <v>44.8</v>
      </c>
      <c r="H20" s="3">
        <f t="shared" si="0"/>
        <v>46.807999999999993</v>
      </c>
    </row>
    <row r="21" spans="1:8" x14ac:dyDescent="0.25">
      <c r="A21" s="1">
        <v>13</v>
      </c>
      <c r="B21" s="1" t="s">
        <v>62</v>
      </c>
      <c r="C21" s="1" t="s">
        <v>68</v>
      </c>
      <c r="D21" s="1" t="s">
        <v>64</v>
      </c>
      <c r="E21" s="1">
        <v>75.400000000000006</v>
      </c>
      <c r="F21" s="1">
        <v>62.5</v>
      </c>
      <c r="G21" s="1">
        <v>34.299999999999997</v>
      </c>
      <c r="H21" s="3">
        <f t="shared" si="0"/>
        <v>46.620999999999995</v>
      </c>
    </row>
    <row r="22" spans="1:8" x14ac:dyDescent="0.25">
      <c r="A22" s="1">
        <v>13</v>
      </c>
      <c r="B22" s="1" t="s">
        <v>62</v>
      </c>
      <c r="C22" s="1" t="s">
        <v>69</v>
      </c>
      <c r="D22" s="1" t="s">
        <v>64</v>
      </c>
      <c r="E22" s="1">
        <v>56.2</v>
      </c>
      <c r="F22" s="1">
        <v>33.299999999999997</v>
      </c>
      <c r="G22" s="1">
        <v>48.2</v>
      </c>
      <c r="H22" s="3">
        <f t="shared" si="0"/>
        <v>47.335999999999999</v>
      </c>
    </row>
    <row r="23" spans="1:8" x14ac:dyDescent="0.25">
      <c r="A23" s="1">
        <v>13</v>
      </c>
      <c r="B23" s="1" t="s">
        <v>62</v>
      </c>
      <c r="C23" s="1" t="s">
        <v>70</v>
      </c>
      <c r="D23" s="1" t="s">
        <v>64</v>
      </c>
      <c r="E23" s="1">
        <v>23</v>
      </c>
      <c r="F23" s="1">
        <v>70.8</v>
      </c>
      <c r="G23" s="1">
        <v>46.4</v>
      </c>
      <c r="H23" s="3">
        <f t="shared" si="0"/>
        <v>45.858000000000004</v>
      </c>
    </row>
    <row r="24" spans="1:8" x14ac:dyDescent="0.25">
      <c r="A24" s="1">
        <v>14</v>
      </c>
      <c r="B24" s="1" t="s">
        <v>71</v>
      </c>
      <c r="C24" s="1" t="s">
        <v>72</v>
      </c>
      <c r="D24" s="1" t="s">
        <v>73</v>
      </c>
      <c r="E24" s="1">
        <v>28.9</v>
      </c>
      <c r="F24" s="1">
        <v>25</v>
      </c>
      <c r="G24" s="1">
        <v>52.9</v>
      </c>
      <c r="H24" s="3">
        <f t="shared" si="0"/>
        <v>43.875999999999998</v>
      </c>
    </row>
    <row r="25" spans="1:8" x14ac:dyDescent="0.25">
      <c r="A25" s="1">
        <v>14</v>
      </c>
      <c r="B25" s="1" t="s">
        <v>71</v>
      </c>
      <c r="C25" s="1" t="s">
        <v>74</v>
      </c>
      <c r="D25" s="1" t="s">
        <v>73</v>
      </c>
      <c r="E25" s="1">
        <v>70.2</v>
      </c>
      <c r="F25" s="1">
        <v>79.2</v>
      </c>
      <c r="G25" s="1">
        <v>28.4</v>
      </c>
      <c r="H25" s="3">
        <f t="shared" si="0"/>
        <v>44.47</v>
      </c>
    </row>
    <row r="26" spans="1:8" x14ac:dyDescent="0.25">
      <c r="A26" s="1">
        <v>14</v>
      </c>
      <c r="B26" s="1" t="s">
        <v>71</v>
      </c>
      <c r="C26" s="1" t="s">
        <v>75</v>
      </c>
      <c r="D26" s="1" t="s">
        <v>73</v>
      </c>
      <c r="E26" s="1">
        <v>33.200000000000003</v>
      </c>
      <c r="F26" s="1">
        <v>58.3</v>
      </c>
      <c r="G26" s="1">
        <v>44.3</v>
      </c>
      <c r="H26" s="3">
        <f t="shared" si="0"/>
        <v>44.430999999999997</v>
      </c>
    </row>
    <row r="27" spans="1:8" x14ac:dyDescent="0.25">
      <c r="A27" s="1">
        <v>14</v>
      </c>
      <c r="B27" s="1" t="s">
        <v>71</v>
      </c>
      <c r="C27" s="1" t="s">
        <v>76</v>
      </c>
      <c r="D27" s="1" t="s">
        <v>73</v>
      </c>
      <c r="E27" s="1">
        <v>97.9</v>
      </c>
      <c r="F27" s="1">
        <v>50</v>
      </c>
      <c r="G27" s="1">
        <v>26.7</v>
      </c>
      <c r="H27" s="3">
        <f t="shared" si="0"/>
        <v>43.956000000000003</v>
      </c>
    </row>
    <row r="28" spans="1:8" x14ac:dyDescent="0.25">
      <c r="A28" s="1">
        <v>14</v>
      </c>
      <c r="B28" s="1" t="s">
        <v>71</v>
      </c>
      <c r="C28" s="1" t="s">
        <v>77</v>
      </c>
      <c r="D28" s="1" t="s">
        <v>73</v>
      </c>
      <c r="E28" s="1">
        <v>65.8</v>
      </c>
      <c r="F28" s="1">
        <v>58.3</v>
      </c>
      <c r="G28" s="1">
        <v>33.799999999999997</v>
      </c>
      <c r="H28" s="3">
        <f t="shared" si="0"/>
        <v>43.8</v>
      </c>
    </row>
    <row r="29" spans="1:8" x14ac:dyDescent="0.25">
      <c r="A29" s="1">
        <v>15</v>
      </c>
      <c r="B29" s="1" t="s">
        <v>78</v>
      </c>
      <c r="C29" s="1" t="s">
        <v>79</v>
      </c>
      <c r="D29" s="1" t="s">
        <v>80</v>
      </c>
      <c r="E29" s="1">
        <v>88.7</v>
      </c>
      <c r="F29" s="1">
        <v>45.8</v>
      </c>
      <c r="G29" s="1">
        <v>27.2</v>
      </c>
      <c r="H29" s="3">
        <f t="shared" si="0"/>
        <v>41.861000000000004</v>
      </c>
    </row>
    <row r="30" spans="1:8" x14ac:dyDescent="0.25">
      <c r="A30" s="1">
        <v>15</v>
      </c>
      <c r="B30" s="1" t="s">
        <v>78</v>
      </c>
      <c r="C30" s="1" t="s">
        <v>81</v>
      </c>
      <c r="D30" s="1" t="s">
        <v>80</v>
      </c>
      <c r="E30" s="1">
        <v>43.8</v>
      </c>
      <c r="F30" s="1">
        <v>66.7</v>
      </c>
      <c r="G30" s="1">
        <v>37.1</v>
      </c>
      <c r="H30" s="3">
        <f t="shared" si="0"/>
        <v>43.109000000000002</v>
      </c>
    </row>
    <row r="31" spans="1:8" x14ac:dyDescent="0.25">
      <c r="A31" s="1">
        <v>15</v>
      </c>
      <c r="B31" s="1" t="s">
        <v>78</v>
      </c>
      <c r="C31" s="1" t="s">
        <v>82</v>
      </c>
      <c r="D31" s="1" t="s">
        <v>80</v>
      </c>
      <c r="E31" s="1">
        <v>62.2</v>
      </c>
      <c r="F31" s="1">
        <v>58.3</v>
      </c>
      <c r="G31" s="1">
        <v>33</v>
      </c>
      <c r="H31" s="3">
        <f t="shared" si="0"/>
        <v>42.596000000000004</v>
      </c>
    </row>
    <row r="32" spans="1:8" x14ac:dyDescent="0.25">
      <c r="A32" s="1">
        <v>15</v>
      </c>
      <c r="B32" s="1" t="s">
        <v>78</v>
      </c>
      <c r="C32" s="1" t="s">
        <v>91</v>
      </c>
      <c r="D32" s="1" t="s">
        <v>80</v>
      </c>
      <c r="E32" s="1">
        <v>46</v>
      </c>
      <c r="F32" s="1">
        <v>29.2</v>
      </c>
      <c r="G32" s="1">
        <v>43.3</v>
      </c>
      <c r="H32" s="3">
        <f t="shared" si="0"/>
        <v>41.557000000000002</v>
      </c>
    </row>
    <row r="33" spans="1:8" x14ac:dyDescent="0.25">
      <c r="A33" s="1">
        <v>15</v>
      </c>
      <c r="B33" s="1" t="s">
        <v>78</v>
      </c>
      <c r="C33" s="1" t="s">
        <v>92</v>
      </c>
      <c r="D33" s="1" t="s">
        <v>80</v>
      </c>
      <c r="E33" s="1">
        <v>51.7</v>
      </c>
      <c r="F33" s="1">
        <v>33.299999999999997</v>
      </c>
      <c r="G33" s="1">
        <v>42.5</v>
      </c>
      <c r="H33" s="3">
        <f t="shared" si="0"/>
        <v>42.775999999999996</v>
      </c>
    </row>
    <row r="34" spans="1:8" x14ac:dyDescent="0.25">
      <c r="A34" s="1">
        <v>16</v>
      </c>
      <c r="B34" s="1" t="s">
        <v>93</v>
      </c>
      <c r="C34" s="1" t="s">
        <v>94</v>
      </c>
      <c r="D34" s="1" t="s">
        <v>95</v>
      </c>
      <c r="E34" s="1">
        <v>0.2</v>
      </c>
      <c r="F34" s="1">
        <v>54.2</v>
      </c>
      <c r="G34" s="1">
        <v>48.5</v>
      </c>
      <c r="H34" s="3">
        <f t="shared" si="0"/>
        <v>40.234999999999999</v>
      </c>
    </row>
    <row r="35" spans="1:8" x14ac:dyDescent="0.25">
      <c r="A35" s="1">
        <v>16</v>
      </c>
      <c r="B35" s="1" t="s">
        <v>93</v>
      </c>
      <c r="C35" s="1" t="s">
        <v>96</v>
      </c>
      <c r="D35" s="1" t="s">
        <v>95</v>
      </c>
      <c r="E35" s="1">
        <v>64.2</v>
      </c>
      <c r="F35" s="1">
        <v>37.5</v>
      </c>
      <c r="G35" s="1">
        <v>31.5</v>
      </c>
      <c r="H35" s="3">
        <f t="shared" si="0"/>
        <v>38.673000000000002</v>
      </c>
    </row>
    <row r="36" spans="1:8" x14ac:dyDescent="0.25">
      <c r="A36" s="1">
        <v>16</v>
      </c>
      <c r="B36" s="1" t="s">
        <v>93</v>
      </c>
      <c r="C36" s="1" t="s">
        <v>97</v>
      </c>
      <c r="D36" s="1" t="s">
        <v>95</v>
      </c>
      <c r="E36" s="1">
        <v>5.7</v>
      </c>
      <c r="F36" s="1">
        <v>58.3</v>
      </c>
      <c r="G36" s="1">
        <v>44.4</v>
      </c>
      <c r="H36" s="3">
        <f t="shared" si="0"/>
        <v>39.271000000000001</v>
      </c>
    </row>
    <row r="37" spans="1:8" x14ac:dyDescent="0.25">
      <c r="A37" s="1">
        <v>16</v>
      </c>
      <c r="B37" s="1" t="s">
        <v>93</v>
      </c>
      <c r="C37" s="1" t="s">
        <v>98</v>
      </c>
      <c r="D37" s="1" t="s">
        <v>95</v>
      </c>
      <c r="E37" s="1">
        <v>13.2</v>
      </c>
      <c r="F37" s="1">
        <v>58.3</v>
      </c>
      <c r="G37" s="1">
        <v>39.9</v>
      </c>
      <c r="H37" s="3">
        <f t="shared" si="0"/>
        <v>37.771000000000001</v>
      </c>
    </row>
    <row r="38" spans="1:8" x14ac:dyDescent="0.25">
      <c r="A38" s="1">
        <v>16</v>
      </c>
      <c r="B38" s="1" t="s">
        <v>93</v>
      </c>
      <c r="C38" s="1" t="s">
        <v>99</v>
      </c>
      <c r="D38" s="1" t="s">
        <v>95</v>
      </c>
      <c r="E38" s="1">
        <v>8.6999999999999993</v>
      </c>
      <c r="F38" s="1">
        <v>45.8</v>
      </c>
      <c r="G38" s="1">
        <v>47.6</v>
      </c>
      <c r="H38" s="3">
        <f t="shared" si="0"/>
        <v>39.920999999999999</v>
      </c>
    </row>
    <row r="39" spans="1:8" x14ac:dyDescent="0.25">
      <c r="A39" s="1">
        <v>16</v>
      </c>
      <c r="B39" s="1" t="s">
        <v>93</v>
      </c>
      <c r="C39" s="1" t="s">
        <v>100</v>
      </c>
      <c r="D39" s="1" t="s">
        <v>95</v>
      </c>
      <c r="E39" s="1">
        <v>31.8</v>
      </c>
      <c r="F39" s="1">
        <v>37.5</v>
      </c>
      <c r="G39" s="1">
        <v>40.6</v>
      </c>
      <c r="H39" s="3">
        <f t="shared" si="0"/>
        <v>38.432000000000002</v>
      </c>
    </row>
    <row r="40" spans="1:8" x14ac:dyDescent="0.25">
      <c r="A40" s="1">
        <v>16</v>
      </c>
      <c r="B40" s="1" t="s">
        <v>93</v>
      </c>
      <c r="C40" s="1" t="s">
        <v>101</v>
      </c>
      <c r="D40" s="1" t="s">
        <v>95</v>
      </c>
      <c r="E40" s="1">
        <v>32</v>
      </c>
      <c r="F40" s="1">
        <v>33.299999999999997</v>
      </c>
      <c r="G40" s="1">
        <v>40.9</v>
      </c>
      <c r="H40" s="3">
        <f t="shared" si="0"/>
        <v>37.993000000000002</v>
      </c>
    </row>
    <row r="41" spans="1:8" x14ac:dyDescent="0.25">
      <c r="A41" s="1">
        <v>16</v>
      </c>
      <c r="B41" s="1" t="s">
        <v>93</v>
      </c>
      <c r="C41" s="1" t="s">
        <v>102</v>
      </c>
      <c r="D41" s="1" t="s">
        <v>95</v>
      </c>
      <c r="E41" s="1">
        <v>32.1</v>
      </c>
      <c r="F41" s="1">
        <v>41.7</v>
      </c>
      <c r="G41" s="1">
        <v>43.2</v>
      </c>
      <c r="H41" s="3">
        <f t="shared" si="0"/>
        <v>40.850999999999999</v>
      </c>
    </row>
    <row r="42" spans="1:8" x14ac:dyDescent="0.25">
      <c r="A42" s="1">
        <v>17</v>
      </c>
      <c r="B42" s="1" t="s">
        <v>23</v>
      </c>
      <c r="C42" s="1" t="s">
        <v>103</v>
      </c>
      <c r="D42" s="1" t="s">
        <v>25</v>
      </c>
      <c r="E42" s="1">
        <v>49.2</v>
      </c>
      <c r="F42" s="1">
        <v>62.5</v>
      </c>
      <c r="G42" s="1">
        <v>24.6</v>
      </c>
      <c r="H42" s="3">
        <f t="shared" si="0"/>
        <v>35.338000000000001</v>
      </c>
    </row>
    <row r="43" spans="1:8" x14ac:dyDescent="0.25">
      <c r="A43" s="1">
        <v>17</v>
      </c>
      <c r="B43" s="1" t="s">
        <v>23</v>
      </c>
      <c r="C43" s="1" t="s">
        <v>104</v>
      </c>
      <c r="D43" s="1" t="s">
        <v>25</v>
      </c>
      <c r="E43" s="1">
        <v>63.4</v>
      </c>
      <c r="F43" s="1">
        <v>33.299999999999997</v>
      </c>
      <c r="G43" s="1">
        <v>30.7</v>
      </c>
      <c r="H43" s="3">
        <f t="shared" si="0"/>
        <v>37.329000000000001</v>
      </c>
    </row>
    <row r="44" spans="1:8" x14ac:dyDescent="0.25">
      <c r="A44" s="1">
        <v>17</v>
      </c>
      <c r="B44" s="1" t="s">
        <v>23</v>
      </c>
      <c r="C44" s="1" t="s">
        <v>24</v>
      </c>
      <c r="D44" s="1" t="s">
        <v>25</v>
      </c>
      <c r="E44" s="1">
        <v>8.5</v>
      </c>
      <c r="F44" s="1">
        <v>41.7</v>
      </c>
      <c r="G44" s="1">
        <v>40.799999999999997</v>
      </c>
      <c r="H44" s="3">
        <f t="shared" si="0"/>
        <v>34.807000000000002</v>
      </c>
    </row>
    <row r="45" spans="1:8" x14ac:dyDescent="0.25">
      <c r="A45" s="1">
        <v>17</v>
      </c>
      <c r="B45" s="1" t="s">
        <v>23</v>
      </c>
      <c r="C45" s="1" t="s">
        <v>26</v>
      </c>
      <c r="D45" s="1" t="s">
        <v>25</v>
      </c>
      <c r="E45" s="1">
        <v>6.3</v>
      </c>
      <c r="F45" s="1">
        <v>25</v>
      </c>
      <c r="G45" s="1">
        <v>44.2</v>
      </c>
      <c r="H45" s="3">
        <f t="shared" si="0"/>
        <v>33.927000000000007</v>
      </c>
    </row>
    <row r="46" spans="1:8" x14ac:dyDescent="0.25">
      <c r="A46" s="1">
        <v>17</v>
      </c>
      <c r="B46" s="1" t="s">
        <v>23</v>
      </c>
      <c r="C46" s="1" t="s">
        <v>27</v>
      </c>
      <c r="D46" s="1" t="s">
        <v>25</v>
      </c>
      <c r="E46" s="1">
        <v>62.9</v>
      </c>
      <c r="F46" s="1">
        <v>33.299999999999997</v>
      </c>
      <c r="G46" s="1">
        <v>28.5</v>
      </c>
      <c r="H46" s="3">
        <f t="shared" si="0"/>
        <v>35.804000000000002</v>
      </c>
    </row>
    <row r="47" spans="1:8" x14ac:dyDescent="0.25">
      <c r="A47" s="1">
        <v>17</v>
      </c>
      <c r="B47" s="1" t="s">
        <v>23</v>
      </c>
      <c r="C47" s="1" t="s">
        <v>28</v>
      </c>
      <c r="D47" s="1" t="s">
        <v>25</v>
      </c>
      <c r="E47" s="1">
        <v>42.6</v>
      </c>
      <c r="F47" s="1">
        <v>33.299999999999997</v>
      </c>
      <c r="G47" s="1">
        <v>36.299999999999997</v>
      </c>
      <c r="H47" s="3">
        <f t="shared" si="0"/>
        <v>37.016999999999996</v>
      </c>
    </row>
    <row r="48" spans="1:8" x14ac:dyDescent="0.25">
      <c r="A48" s="1">
        <v>17</v>
      </c>
      <c r="B48" s="1" t="s">
        <v>23</v>
      </c>
      <c r="C48" s="1" t="s">
        <v>29</v>
      </c>
      <c r="D48" s="1" t="s">
        <v>25</v>
      </c>
      <c r="E48" s="1">
        <v>6.5</v>
      </c>
      <c r="F48" s="1">
        <v>37.5</v>
      </c>
      <c r="G48" s="1">
        <v>40.5</v>
      </c>
      <c r="H48" s="3">
        <f t="shared" si="0"/>
        <v>33.56</v>
      </c>
    </row>
    <row r="49" spans="1:8" x14ac:dyDescent="0.25">
      <c r="A49" s="1">
        <v>17</v>
      </c>
      <c r="B49" s="1" t="s">
        <v>23</v>
      </c>
      <c r="C49" s="1" t="s">
        <v>30</v>
      </c>
      <c r="D49" s="1" t="s">
        <v>25</v>
      </c>
      <c r="E49" s="1">
        <v>36.5</v>
      </c>
      <c r="F49" s="1">
        <v>50</v>
      </c>
      <c r="G49" s="1">
        <v>33.700000000000003</v>
      </c>
      <c r="H49" s="3">
        <f t="shared" si="0"/>
        <v>36.840000000000003</v>
      </c>
    </row>
    <row r="50" spans="1:8" x14ac:dyDescent="0.25">
      <c r="A50" s="1">
        <v>17</v>
      </c>
      <c r="B50" s="1" t="s">
        <v>23</v>
      </c>
      <c r="C50" s="1" t="s">
        <v>31</v>
      </c>
      <c r="D50" s="1" t="s">
        <v>25</v>
      </c>
      <c r="E50" s="1">
        <v>1.5</v>
      </c>
      <c r="F50" s="1">
        <v>62.5</v>
      </c>
      <c r="G50" s="1">
        <v>37.200000000000003</v>
      </c>
      <c r="H50" s="3">
        <f t="shared" si="0"/>
        <v>34.465000000000003</v>
      </c>
    </row>
    <row r="51" spans="1:8" x14ac:dyDescent="0.25">
      <c r="A51" s="1">
        <v>17</v>
      </c>
      <c r="B51" s="1" t="s">
        <v>23</v>
      </c>
      <c r="C51" s="1" t="s">
        <v>32</v>
      </c>
      <c r="D51" s="1" t="s">
        <v>25</v>
      </c>
      <c r="E51" s="1">
        <v>65.900000000000006</v>
      </c>
      <c r="F51" s="1">
        <v>33.299999999999997</v>
      </c>
      <c r="G51" s="1">
        <v>27</v>
      </c>
      <c r="H51" s="3">
        <f t="shared" si="0"/>
        <v>35.399000000000001</v>
      </c>
    </row>
    <row r="52" spans="1:8" x14ac:dyDescent="0.25">
      <c r="A52" s="1">
        <v>18</v>
      </c>
      <c r="B52" s="1" t="s">
        <v>0</v>
      </c>
      <c r="C52" s="1" t="s">
        <v>33</v>
      </c>
      <c r="D52" s="1" t="s">
        <v>2</v>
      </c>
      <c r="E52" s="1">
        <v>17.399999999999999</v>
      </c>
      <c r="F52" s="1">
        <v>25</v>
      </c>
      <c r="G52" s="1">
        <v>33.5</v>
      </c>
      <c r="H52" s="3">
        <f t="shared" si="0"/>
        <v>29.081000000000003</v>
      </c>
    </row>
    <row r="53" spans="1:8" x14ac:dyDescent="0.25">
      <c r="A53" s="1">
        <v>18</v>
      </c>
      <c r="B53" s="1" t="s">
        <v>0</v>
      </c>
      <c r="C53" s="1" t="s">
        <v>34</v>
      </c>
      <c r="D53" s="1" t="s">
        <v>2</v>
      </c>
      <c r="E53" s="1">
        <v>18.7</v>
      </c>
      <c r="F53" s="1">
        <v>50</v>
      </c>
      <c r="G53" s="1">
        <v>31.3</v>
      </c>
      <c r="H53" s="3">
        <f t="shared" si="0"/>
        <v>31.898000000000003</v>
      </c>
    </row>
    <row r="54" spans="1:8" x14ac:dyDescent="0.25">
      <c r="A54" s="4">
        <v>18</v>
      </c>
      <c r="B54" s="4" t="s">
        <v>0</v>
      </c>
      <c r="C54" s="4" t="s">
        <v>35</v>
      </c>
      <c r="D54" s="4" t="s">
        <v>2</v>
      </c>
      <c r="E54" s="4">
        <v>44.5</v>
      </c>
      <c r="F54" s="4">
        <v>45.8</v>
      </c>
      <c r="G54" s="4">
        <v>25.4</v>
      </c>
      <c r="H54" s="5">
        <f t="shared" si="0"/>
        <v>32.292999999999999</v>
      </c>
    </row>
    <row r="55" spans="1:8" x14ac:dyDescent="0.25">
      <c r="A55" s="1">
        <v>18</v>
      </c>
      <c r="B55" s="1" t="s">
        <v>0</v>
      </c>
      <c r="C55" s="1" t="s">
        <v>36</v>
      </c>
      <c r="D55" s="1" t="s">
        <v>2</v>
      </c>
      <c r="E55" s="1">
        <v>18.600000000000001</v>
      </c>
      <c r="F55" s="1">
        <v>33.299999999999997</v>
      </c>
      <c r="G55" s="1">
        <v>33.1</v>
      </c>
      <c r="H55" s="3">
        <f t="shared" si="0"/>
        <v>30.377000000000002</v>
      </c>
    </row>
    <row r="56" spans="1:8" x14ac:dyDescent="0.25">
      <c r="A56" s="1">
        <v>18</v>
      </c>
      <c r="B56" s="1" t="s">
        <v>0</v>
      </c>
      <c r="C56" s="1" t="s">
        <v>37</v>
      </c>
      <c r="D56" s="1" t="s">
        <v>2</v>
      </c>
      <c r="E56" s="1">
        <v>45.4</v>
      </c>
      <c r="F56" s="1">
        <v>58.3</v>
      </c>
      <c r="G56" s="1">
        <v>23.3</v>
      </c>
      <c r="H56" s="3">
        <f t="shared" si="0"/>
        <v>33.099000000000004</v>
      </c>
    </row>
    <row r="57" spans="1:8" x14ac:dyDescent="0.25">
      <c r="A57" s="1">
        <v>18</v>
      </c>
      <c r="B57" s="1" t="s">
        <v>0</v>
      </c>
      <c r="C57" s="1" t="s">
        <v>38</v>
      </c>
      <c r="D57" s="1" t="s">
        <v>2</v>
      </c>
      <c r="E57" s="1">
        <v>0</v>
      </c>
      <c r="F57" s="1">
        <v>8.3000000000000007</v>
      </c>
      <c r="G57" s="1">
        <v>35.5</v>
      </c>
      <c r="H57" s="3">
        <f t="shared" si="0"/>
        <v>24.402999999999999</v>
      </c>
    </row>
    <row r="58" spans="1:8" x14ac:dyDescent="0.25">
      <c r="A58" s="1">
        <v>18</v>
      </c>
      <c r="B58" s="1" t="s">
        <v>0</v>
      </c>
      <c r="C58" s="1" t="s">
        <v>39</v>
      </c>
      <c r="D58" s="1" t="s">
        <v>2</v>
      </c>
      <c r="E58" s="1">
        <v>29.2</v>
      </c>
      <c r="F58" s="1">
        <v>33.299999999999997</v>
      </c>
      <c r="G58" s="1">
        <v>32.799999999999997</v>
      </c>
      <c r="H58" s="3">
        <f t="shared" si="0"/>
        <v>32.195999999999998</v>
      </c>
    </row>
    <row r="59" spans="1:8" x14ac:dyDescent="0.25">
      <c r="A59" s="1">
        <v>18</v>
      </c>
      <c r="B59" s="1" t="s">
        <v>0</v>
      </c>
      <c r="C59" s="1" t="s">
        <v>40</v>
      </c>
      <c r="D59" s="1" t="s">
        <v>2</v>
      </c>
      <c r="E59" s="1">
        <v>30.9</v>
      </c>
      <c r="F59" s="1">
        <v>37.5</v>
      </c>
      <c r="G59" s="1">
        <v>32.799999999999997</v>
      </c>
      <c r="H59" s="3">
        <f t="shared" si="0"/>
        <v>33.191000000000003</v>
      </c>
    </row>
    <row r="60" spans="1:8" x14ac:dyDescent="0.25">
      <c r="A60" s="1">
        <v>18</v>
      </c>
      <c r="B60" s="1" t="s">
        <v>0</v>
      </c>
      <c r="C60" s="1" t="s">
        <v>41</v>
      </c>
      <c r="D60" s="1" t="s">
        <v>2</v>
      </c>
      <c r="E60" s="1">
        <v>9.5</v>
      </c>
      <c r="F60" s="1">
        <v>41.7</v>
      </c>
      <c r="G60" s="1">
        <v>28.1</v>
      </c>
      <c r="H60" s="3">
        <f t="shared" si="0"/>
        <v>26.742000000000001</v>
      </c>
    </row>
    <row r="61" spans="1:8" x14ac:dyDescent="0.25">
      <c r="A61" s="1">
        <v>18</v>
      </c>
      <c r="B61" s="1" t="s">
        <v>0</v>
      </c>
      <c r="C61" s="1" t="s">
        <v>42</v>
      </c>
      <c r="D61" s="1" t="s">
        <v>2</v>
      </c>
      <c r="E61" s="1">
        <v>35.299999999999997</v>
      </c>
      <c r="F61" s="1">
        <v>58.3</v>
      </c>
      <c r="G61" s="1">
        <v>25.6</v>
      </c>
      <c r="H61" s="3">
        <f t="shared" si="0"/>
        <v>32.674999999999997</v>
      </c>
    </row>
    <row r="62" spans="1:8" x14ac:dyDescent="0.25">
      <c r="A62" s="1">
        <v>18</v>
      </c>
      <c r="B62" s="1" t="s">
        <v>0</v>
      </c>
      <c r="C62" s="1" t="s">
        <v>43</v>
      </c>
      <c r="D62" s="1" t="s">
        <v>2</v>
      </c>
      <c r="E62" s="1">
        <v>19.600000000000001</v>
      </c>
      <c r="F62" s="1">
        <v>25</v>
      </c>
      <c r="G62" s="1">
        <v>28.9</v>
      </c>
      <c r="H62" s="3">
        <f t="shared" si="0"/>
        <v>26.509</v>
      </c>
    </row>
    <row r="63" spans="1:8" x14ac:dyDescent="0.25">
      <c r="A63" s="1">
        <v>18</v>
      </c>
      <c r="B63" s="1" t="s">
        <v>0</v>
      </c>
      <c r="C63" s="1" t="s">
        <v>44</v>
      </c>
      <c r="D63" s="1" t="s">
        <v>2</v>
      </c>
      <c r="E63" s="1">
        <v>35.299999999999997</v>
      </c>
      <c r="F63" s="1">
        <v>33.299999999999997</v>
      </c>
      <c r="G63" s="1">
        <v>26.4</v>
      </c>
      <c r="H63" s="3">
        <f t="shared" si="0"/>
        <v>29.195</v>
      </c>
    </row>
    <row r="64" spans="1:8" x14ac:dyDescent="0.25">
      <c r="A64" s="1">
        <v>18</v>
      </c>
      <c r="B64" s="1" t="s">
        <v>0</v>
      </c>
      <c r="C64" s="1" t="s">
        <v>45</v>
      </c>
      <c r="D64" s="1" t="s">
        <v>2</v>
      </c>
      <c r="E64" s="1">
        <v>25.5</v>
      </c>
      <c r="F64" s="1">
        <v>29.2</v>
      </c>
      <c r="G64" s="1">
        <v>26.3</v>
      </c>
      <c r="H64" s="3">
        <f t="shared" si="0"/>
        <v>26.612000000000002</v>
      </c>
    </row>
    <row r="65" spans="1:8" x14ac:dyDescent="0.25">
      <c r="A65" s="1">
        <v>18</v>
      </c>
      <c r="B65" s="1" t="s">
        <v>0</v>
      </c>
      <c r="C65" s="1" t="s">
        <v>1</v>
      </c>
      <c r="D65" s="1" t="s">
        <v>2</v>
      </c>
      <c r="E65" s="1">
        <v>28.5</v>
      </c>
      <c r="F65" s="1">
        <v>25</v>
      </c>
      <c r="G65" s="1">
        <v>34.4</v>
      </c>
      <c r="H65" s="3">
        <f t="shared" si="0"/>
        <v>31.774999999999999</v>
      </c>
    </row>
    <row r="66" spans="1:8" x14ac:dyDescent="0.25">
      <c r="A66" s="1">
        <v>18</v>
      </c>
      <c r="B66" s="1" t="s">
        <v>0</v>
      </c>
      <c r="C66" s="1" t="s">
        <v>3</v>
      </c>
      <c r="D66" s="1" t="s">
        <v>2</v>
      </c>
      <c r="E66" s="1">
        <v>61.2</v>
      </c>
      <c r="F66" s="1">
        <v>16.7</v>
      </c>
      <c r="G66" s="1">
        <v>16</v>
      </c>
      <c r="H66" s="3">
        <f t="shared" si="0"/>
        <v>24.700000000000003</v>
      </c>
    </row>
    <row r="67" spans="1:8" x14ac:dyDescent="0.25">
      <c r="A67" s="1">
        <v>18</v>
      </c>
      <c r="B67" s="1" t="s">
        <v>0</v>
      </c>
      <c r="C67" s="1" t="s">
        <v>4</v>
      </c>
      <c r="D67" s="1" t="s">
        <v>2</v>
      </c>
      <c r="E67" s="1">
        <v>29.6</v>
      </c>
      <c r="F67" s="1">
        <v>45.8</v>
      </c>
      <c r="G67" s="1">
        <v>22.6</v>
      </c>
      <c r="H67" s="3">
        <f t="shared" si="0"/>
        <v>27.642000000000003</v>
      </c>
    </row>
    <row r="68" spans="1:8" x14ac:dyDescent="0.25">
      <c r="A68" s="1">
        <v>18</v>
      </c>
      <c r="B68" s="1" t="s">
        <v>0</v>
      </c>
      <c r="C68" s="1" t="s">
        <v>5</v>
      </c>
      <c r="D68" s="1" t="s">
        <v>2</v>
      </c>
      <c r="E68" s="1">
        <v>30.4</v>
      </c>
      <c r="F68" s="1">
        <v>54.2</v>
      </c>
      <c r="G68" s="1">
        <v>21.7</v>
      </c>
      <c r="H68" s="3">
        <f t="shared" si="0"/>
        <v>28.553000000000001</v>
      </c>
    </row>
    <row r="69" spans="1:8" x14ac:dyDescent="0.25">
      <c r="A69" s="1">
        <v>18</v>
      </c>
      <c r="B69" s="1" t="s">
        <v>0</v>
      </c>
      <c r="C69" s="1" t="s">
        <v>6</v>
      </c>
      <c r="D69" s="1" t="s">
        <v>2</v>
      </c>
      <c r="E69" s="1">
        <v>6.8</v>
      </c>
      <c r="F69" s="1">
        <v>50</v>
      </c>
      <c r="G69" s="1">
        <v>35</v>
      </c>
      <c r="H69" s="3">
        <f t="shared" si="0"/>
        <v>32.042000000000002</v>
      </c>
    </row>
    <row r="70" spans="1:8" x14ac:dyDescent="0.25">
      <c r="A70" s="1">
        <v>18</v>
      </c>
      <c r="B70" s="1" t="s">
        <v>0</v>
      </c>
      <c r="C70" s="1" t="s">
        <v>7</v>
      </c>
      <c r="D70" s="1" t="s">
        <v>2</v>
      </c>
      <c r="E70" s="1">
        <v>24.7</v>
      </c>
      <c r="F70" s="1">
        <v>33.299999999999997</v>
      </c>
      <c r="G70" s="1">
        <v>23.7</v>
      </c>
      <c r="H70" s="3">
        <f t="shared" si="0"/>
        <v>25.425999999999998</v>
      </c>
    </row>
    <row r="71" spans="1:8" x14ac:dyDescent="0.25">
      <c r="A71" s="1">
        <v>18</v>
      </c>
      <c r="B71" s="1" t="s">
        <v>0</v>
      </c>
      <c r="C71" s="1" t="s">
        <v>8</v>
      </c>
      <c r="D71" s="1" t="s">
        <v>2</v>
      </c>
      <c r="E71" s="1">
        <v>21.1</v>
      </c>
      <c r="F71" s="1">
        <v>45.8</v>
      </c>
      <c r="G71" s="1">
        <v>31.4</v>
      </c>
      <c r="H71" s="3">
        <f t="shared" si="0"/>
        <v>31.747</v>
      </c>
    </row>
    <row r="72" spans="1:8" x14ac:dyDescent="0.25">
      <c r="A72" s="1">
        <v>18</v>
      </c>
      <c r="B72" s="1" t="s">
        <v>0</v>
      </c>
      <c r="C72" s="1" t="s">
        <v>9</v>
      </c>
      <c r="D72" s="1" t="s">
        <v>2</v>
      </c>
      <c r="E72" s="1">
        <v>43.4</v>
      </c>
      <c r="F72" s="1">
        <v>45.8</v>
      </c>
      <c r="G72" s="1">
        <v>19.899999999999999</v>
      </c>
      <c r="H72" s="3">
        <f t="shared" si="0"/>
        <v>28.509</v>
      </c>
    </row>
    <row r="73" spans="1:8" x14ac:dyDescent="0.25">
      <c r="A73" s="1">
        <v>18</v>
      </c>
      <c r="B73" s="1" t="s">
        <v>0</v>
      </c>
      <c r="C73" s="1" t="s">
        <v>10</v>
      </c>
      <c r="D73" s="1" t="s">
        <v>2</v>
      </c>
      <c r="E73" s="1">
        <v>14.9</v>
      </c>
      <c r="F73" s="1">
        <v>33.299999999999997</v>
      </c>
      <c r="G73" s="1">
        <v>34.1</v>
      </c>
      <c r="H73" s="3">
        <f t="shared" si="0"/>
        <v>30.324000000000002</v>
      </c>
    </row>
    <row r="74" spans="1:8" x14ac:dyDescent="0.25">
      <c r="A74" s="1">
        <v>18</v>
      </c>
      <c r="B74" s="1" t="s">
        <v>0</v>
      </c>
      <c r="C74" s="1" t="s">
        <v>11</v>
      </c>
      <c r="D74" s="1" t="s">
        <v>2</v>
      </c>
      <c r="E74" s="1">
        <v>8.1</v>
      </c>
      <c r="F74" s="1">
        <v>50</v>
      </c>
      <c r="G74" s="1">
        <v>35.5</v>
      </c>
      <c r="H74" s="3">
        <f t="shared" si="0"/>
        <v>32.613999999999997</v>
      </c>
    </row>
    <row r="75" spans="1:8" x14ac:dyDescent="0.25">
      <c r="A75" s="1">
        <v>18</v>
      </c>
      <c r="B75" s="1" t="s">
        <v>0</v>
      </c>
      <c r="C75" s="1" t="s">
        <v>12</v>
      </c>
      <c r="D75" s="1" t="s">
        <v>2</v>
      </c>
      <c r="E75" s="1">
        <v>19.100000000000001</v>
      </c>
      <c r="F75" s="1">
        <v>45.8</v>
      </c>
      <c r="G75" s="1">
        <v>31.1</v>
      </c>
      <c r="H75" s="3">
        <f t="shared" si="0"/>
        <v>31.172000000000001</v>
      </c>
    </row>
    <row r="76" spans="1:8" x14ac:dyDescent="0.25">
      <c r="A76" s="1">
        <v>18</v>
      </c>
      <c r="B76" s="1" t="s">
        <v>0</v>
      </c>
      <c r="C76" s="1" t="s">
        <v>13</v>
      </c>
      <c r="D76" s="1" t="s">
        <v>2</v>
      </c>
      <c r="E76" s="1">
        <v>5.9</v>
      </c>
      <c r="F76" s="1">
        <v>33.299999999999997</v>
      </c>
      <c r="G76" s="1">
        <v>31.3</v>
      </c>
      <c r="H76" s="3">
        <f t="shared" si="0"/>
        <v>26.794000000000004</v>
      </c>
    </row>
    <row r="77" spans="1:8" x14ac:dyDescent="0.25">
      <c r="A77" s="1">
        <v>19</v>
      </c>
      <c r="B77" s="1" t="s">
        <v>14</v>
      </c>
      <c r="C77" s="1" t="s">
        <v>15</v>
      </c>
      <c r="D77" s="1" t="s">
        <v>16</v>
      </c>
      <c r="E77" s="1">
        <v>6.7</v>
      </c>
      <c r="F77" s="1">
        <v>0</v>
      </c>
      <c r="G77" s="1">
        <v>26.8</v>
      </c>
      <c r="H77" s="3">
        <f t="shared" si="0"/>
        <v>18.693000000000001</v>
      </c>
    </row>
    <row r="78" spans="1:8" x14ac:dyDescent="0.25">
      <c r="A78" s="1">
        <v>19</v>
      </c>
      <c r="B78" s="1" t="s">
        <v>14</v>
      </c>
      <c r="C78" s="1" t="s">
        <v>17</v>
      </c>
      <c r="D78" s="1" t="s">
        <v>16</v>
      </c>
      <c r="E78" s="1">
        <v>0</v>
      </c>
      <c r="F78" s="1">
        <v>0</v>
      </c>
      <c r="G78" s="1">
        <v>20.6</v>
      </c>
      <c r="H78" s="3">
        <f t="shared" si="0"/>
        <v>13.39</v>
      </c>
    </row>
    <row r="79" spans="1:8" x14ac:dyDescent="0.25">
      <c r="A79" s="1">
        <v>19</v>
      </c>
      <c r="B79" s="1" t="s">
        <v>14</v>
      </c>
      <c r="C79" s="1" t="s">
        <v>18</v>
      </c>
      <c r="D79" s="1" t="s">
        <v>16</v>
      </c>
      <c r="E79" s="1">
        <v>6</v>
      </c>
      <c r="F79" s="1">
        <v>37.5</v>
      </c>
      <c r="G79" s="1">
        <v>19.399999999999999</v>
      </c>
      <c r="H79" s="3">
        <f t="shared" si="0"/>
        <v>19.75</v>
      </c>
    </row>
    <row r="80" spans="1:8" x14ac:dyDescent="0.25">
      <c r="A80" s="1">
        <v>19</v>
      </c>
      <c r="B80" s="1" t="s">
        <v>14</v>
      </c>
      <c r="C80" s="1" t="s">
        <v>19</v>
      </c>
      <c r="D80" s="1" t="s">
        <v>16</v>
      </c>
      <c r="E80" s="1">
        <v>12</v>
      </c>
      <c r="F80" s="1">
        <v>33.299999999999997</v>
      </c>
      <c r="G80" s="1">
        <v>23</v>
      </c>
      <c r="H80" s="3">
        <f t="shared" ref="H80:H83" si="1">((E80*0.19)+(F80*0.16)+(G80*0.65))</f>
        <v>22.558</v>
      </c>
    </row>
    <row r="81" spans="1:8" x14ac:dyDescent="0.25">
      <c r="A81" s="1">
        <v>19</v>
      </c>
      <c r="B81" s="1" t="s">
        <v>14</v>
      </c>
      <c r="C81" s="1" t="s">
        <v>20</v>
      </c>
      <c r="D81" s="1" t="s">
        <v>16</v>
      </c>
      <c r="E81" s="1">
        <v>6.9</v>
      </c>
      <c r="F81" s="1">
        <v>29.2</v>
      </c>
      <c r="G81" s="1">
        <v>27.1</v>
      </c>
      <c r="H81" s="3">
        <f t="shared" si="1"/>
        <v>23.598000000000003</v>
      </c>
    </row>
    <row r="82" spans="1:8" x14ac:dyDescent="0.25">
      <c r="A82" s="1">
        <v>19</v>
      </c>
      <c r="B82" s="1" t="s">
        <v>14</v>
      </c>
      <c r="C82" s="1" t="s">
        <v>21</v>
      </c>
      <c r="D82" s="1" t="s">
        <v>16</v>
      </c>
      <c r="E82" s="1">
        <v>0</v>
      </c>
      <c r="F82" s="1">
        <v>16.7</v>
      </c>
      <c r="G82" s="1">
        <v>18.100000000000001</v>
      </c>
      <c r="H82" s="3">
        <f t="shared" si="1"/>
        <v>14.437000000000001</v>
      </c>
    </row>
    <row r="83" spans="1:8" x14ac:dyDescent="0.25">
      <c r="A83" s="1">
        <v>19</v>
      </c>
      <c r="B83" s="1" t="s">
        <v>14</v>
      </c>
      <c r="C83" s="1" t="s">
        <v>22</v>
      </c>
      <c r="D83" s="1" t="s">
        <v>16</v>
      </c>
      <c r="E83" s="1">
        <v>0.1</v>
      </c>
      <c r="F83" s="1">
        <v>25</v>
      </c>
      <c r="G83" s="1">
        <v>18.100000000000001</v>
      </c>
      <c r="H83" s="3">
        <f t="shared" si="1"/>
        <v>15.784000000000001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Puana Göre Sıralanmış</vt:lpstr>
      <vt:lpstr>Verilen Sıra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2025-11-20T07:36:13Z</dcterms:modified>
</cp:coreProperties>
</file>